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'дод.1'!$A:$E,'дод.1'!$6:$6</definedName>
  </definedNames>
  <calcPr fullCalcOnLoad="1"/>
</workbook>
</file>

<file path=xl/sharedStrings.xml><?xml version="1.0" encoding="utf-8"?>
<sst xmlns="http://schemas.openxmlformats.org/spreadsheetml/2006/main" count="119" uniqueCount="116">
  <si>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</si>
  <si>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</si>
  <si>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</si>
  <si>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</si>
  <si>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</si>
  <si>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</si>
  <si>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</si>
  <si>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</si>
  <si>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</si>
  <si>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</si>
  <si>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</si>
  <si>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</si>
  <si>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</si>
  <si>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</si>
  <si>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</si>
  <si>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</si>
  <si>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</si>
  <si>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</si>
  <si>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 xml:space="preserve">Дотації </t>
  </si>
  <si>
    <t>Субвенції</t>
  </si>
  <si>
    <t>Місцеві податки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</si>
  <si>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</si>
  <si>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</si>
  <si>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</si>
  <si>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</si>
  <si>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</si>
  <si>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</si>
  <si>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18010500 </t>
  </si>
  <si>
    <t>Земельний податок з юридичних осіб 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</si>
  <si>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</si>
  <si>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Орендна плата з юридичних осіб</t>
  </si>
  <si>
    <t>18010700 </t>
  </si>
  <si>
    <t>Земельний податок з фізичних осіб</t>
  </si>
  <si>
    <t>18010900 </t>
  </si>
  <si>
    <t>Орендна плата з фізичних осіб</t>
  </si>
  <si>
    <t>Транспортний податок з фізичних осіб</t>
  </si>
  <si>
    <t>Єдиний податок з юридичних осіб</t>
  </si>
  <si>
    <t>Єдиний податок з фізичних осіб</t>
  </si>
  <si>
    <t>Єдиний податок</t>
  </si>
  <si>
    <t>Туристичний збір</t>
  </si>
  <si>
    <t>Туристичний збір, сплачений фізичними особами</t>
  </si>
  <si>
    <t>Екологічний податок</t>
  </si>
  <si>
    <t>Надходження від скидів забруднюючих речовин безпосередньо у водні об’єкти</t>
  </si>
  <si>
    <t>Частина чистого прибутку (доходу) державних або 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 державна або комунальна власність</t>
  </si>
  <si>
    <t>Інші  надходження</t>
  </si>
  <si>
    <t>Інші надходження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</si>
  <si>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</si>
  <si>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</si>
  <si>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</si>
  <si>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</si>
  <si>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</si>
  <si>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</si>
  <si>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</si>
  <si>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</si>
  <si>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Кошти від продажу землі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</si>
  <si>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</si>
  <si>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</si>
  <si>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</si>
  <si>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</si>
  <si>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 </t>
  </si>
  <si>
    <t xml:space="preserve">   </t>
  </si>
  <si>
    <t>Разом  доходів</t>
  </si>
  <si>
    <t>Надходження коштів пайової участі у розвитку інфраструктури населеного пункту</t>
  </si>
  <si>
    <t xml:space="preserve">Кошти від відчудження  майна, що  належить  Автономній  Республіці  Крим та  майна, що  перебуває в  комунальній  власності  </t>
  </si>
  <si>
    <t xml:space="preserve"> </t>
  </si>
  <si>
    <t>Кошти від продажу земельних ділянок несільськогосподарського призначення, що перебувають у  державній або комунальній власності, та земельних ділянок, які знаходяться на території Автономної республіки Крим</t>
  </si>
  <si>
    <t>Цільові фонди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</si>
  <si>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</si>
  <si>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</si>
  <si>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</si>
  <si>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</si>
  <si>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(грн.)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</si>
  <si>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</si>
  <si>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</si>
  <si>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</si>
  <si>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Інші субвенції з місцевого бюджету</t>
  </si>
  <si>
    <t>Субвенції з  місцевих бюджетів  іншим місцевим бюджетам</t>
  </si>
  <si>
    <t>Усього</t>
  </si>
  <si>
    <t>усього</t>
  </si>
  <si>
    <t>у тому               числі  бюджет розвитку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</si>
  <si>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</si>
  <si>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</si>
  <si>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</si>
  <si>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переданих видатків у сфері освіти за рахунок коштів освітньої субвенції</t>
  </si>
  <si>
    <t>Плата за встановлення земельного сервітуту</t>
  </si>
  <si>
    <t>02558000000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</si>
  <si>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</si>
  <si>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</si>
  <si>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Пальне</t>
  </si>
  <si>
    <t xml:space="preserve">Податок та збір на доходи фізичних  осіб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</si>
  <si>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</si>
  <si>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</si>
  <si>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</si>
  <si>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</si>
  <si>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 нежитлової нерухомості</t>
  </si>
  <si>
    <t>Частина чистого прибутку (доходу) комунальних унітарних підприємств та їх об’єднань, що вилучається до  відповідного місцевого бюджету</t>
  </si>
  <si>
    <t>Адніністративний збір за державну реєстрацію речових прав на нерухоме  майно та їх обтяжень</t>
  </si>
  <si>
    <t>Керуючий справами виконкому                                                           В. Вербовий</t>
  </si>
  <si>
    <t>Адміністративні штрафи та штрафні санкції за порушення законодавства у сфері виробництва та обігу алкогольних  напоїв та тютюнових виробів</t>
  </si>
  <si>
    <t>Плата за надання адміністративних  послуг</t>
  </si>
  <si>
    <t xml:space="preserve">Надходження від розміщення відходів у спеціально відведених для цього місцях чи на об'єктах, крім розміщення окремих  видів відходів для вторинної сировини </t>
  </si>
  <si>
    <t>Плата за надання інших  адміністративних послуг</t>
  </si>
  <si>
    <t>Акцизний податок з вироблених в Україні підакцизних товарів (продукції)</t>
  </si>
  <si>
    <t>Податок на майно</t>
  </si>
  <si>
    <t xml:space="preserve">Єдиний податок сільськогосподарських товаровиробників у яких частка сільськогосподарського виробництва за попередній податковий (звітний) рік дорівнює або перевищує 75 відсотків </t>
  </si>
  <si>
    <t>Надходження від викидів забруднюючих речовин в атмосферне повітря стаціонарними джерелами забруднення</t>
  </si>
  <si>
    <t>Плата за скорочення термінів надання  послуг у сфері державної реєстрації</t>
  </si>
  <si>
    <t>Державне мито, не віднесене до інших  категорій</t>
  </si>
  <si>
    <t>Державне мито, пов’язане з видачею та оформленням закордонних паспортів (посвідок) та паспортів громадян України</t>
  </si>
  <si>
    <t>Базова дотація</t>
  </si>
  <si>
    <t xml:space="preserve"> Доходи бюджету Могилів-Подільської міської територіальної 
громади Могилів-Подільського району Вінницької області на 2021рік</t>
  </si>
  <si>
    <t>Додаток 1                                                                             до рішення виконавчого                                комітету міської ради
       від 22.12.2020 року №338</t>
  </si>
  <si>
    <t>Найменування згідно з
  класифікацією фінансування бюджету</t>
  </si>
  <si>
    <t>Адміністративний збір за проведення  державної реєстрації юридичних осіб та фізичних осіб - підприємців</t>
  </si>
  <si>
    <t>Всього доходів</t>
  </si>
  <si>
    <t>Грошові стягнення за шкоду, заподіяну порушенням законодавста про охорону навколишнього природного середовища внаслідок господарської та іншої діяльності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</si>
</sst>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4" fillId="0" borderId="13" xfId="0" applyFont="1" applyBorder="1" applyAlignment="1">
      <alignment horizontal="left" vertical="top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3" fontId="32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top" wrapText="1"/>
      <protection/>
    </xf>
    <xf numFmtId="49" fontId="32" fillId="0" borderId="0" xfId="0" applyNumberFormat="1" applyFont="1" applyFill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33" fillId="0" borderId="14" xfId="0" applyNumberFormat="1" applyFont="1" applyFill="1" applyBorder="1" applyAlignment="1" applyProtection="1">
      <alignment horizontal="left" vertical="center" wrapText="1"/>
      <protection/>
    </xf>
    <xf numFmtId="0" fontId="35" fillId="0" borderId="13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top" wrapText="1"/>
    </xf>
    <xf numFmtId="0" fontId="33" fillId="0" borderId="13" xfId="0" applyNumberFormat="1" applyFont="1" applyFill="1" applyBorder="1" applyAlignment="1" applyProtection="1">
      <alignment horizontal="left" vertical="center" wrapText="1"/>
      <protection/>
    </xf>
    <xf numFmtId="0" fontId="35" fillId="0" borderId="13" xfId="0" applyNumberFormat="1" applyFont="1" applyFill="1" applyBorder="1" applyAlignment="1" applyProtection="1">
      <alignment horizontal="left" vertical="center" wrapText="1"/>
      <protection/>
    </xf>
    <xf numFmtId="0" fontId="33" fillId="0" borderId="13" xfId="0" applyNumberFormat="1" applyFont="1" applyFill="1" applyBorder="1" applyAlignment="1" applyProtection="1">
      <alignment horizontal="left" vertical="top" wrapText="1"/>
      <protection/>
    </xf>
    <xf numFmtId="0" fontId="33" fillId="0" borderId="15" xfId="0" applyNumberFormat="1" applyFont="1" applyFill="1" applyBorder="1" applyAlignment="1" applyProtection="1">
      <alignment horizontal="left" vertical="center" wrapText="1"/>
      <protection/>
    </xf>
    <xf numFmtId="0" fontId="35" fillId="0" borderId="16" xfId="0" applyFont="1" applyBorder="1" applyAlignment="1">
      <alignment horizontal="left" vertical="top" wrapText="1"/>
    </xf>
    <xf numFmtId="0" fontId="33" fillId="0" borderId="14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Border="1" applyAlignment="1">
      <alignment horizontal="left" vertical="top" wrapText="1"/>
    </xf>
    <xf numFmtId="0" fontId="33" fillId="0" borderId="17" xfId="0" applyNumberFormat="1" applyFont="1" applyFill="1" applyBorder="1" applyAlignment="1" applyProtection="1">
      <alignment horizontal="left" vertical="top" wrapText="1"/>
      <protection/>
    </xf>
    <xf numFmtId="0" fontId="33" fillId="0" borderId="14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5" fillId="0" borderId="18" xfId="0" applyFont="1" applyBorder="1" applyAlignment="1">
      <alignment horizontal="left"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13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Alignment="1">
      <alignment horizontal="left" vertical="top" wrapText="1"/>
    </xf>
    <xf numFmtId="0" fontId="35" fillId="0" borderId="13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 wrapText="1"/>
    </xf>
    <xf numFmtId="0" fontId="35" fillId="0" borderId="17" xfId="0" applyNumberFormat="1" applyFont="1" applyFill="1" applyBorder="1" applyAlignment="1" applyProtection="1">
      <alignment horizontal="left" vertical="top" wrapText="1"/>
      <protection/>
    </xf>
    <xf numFmtId="0" fontId="33" fillId="0" borderId="15" xfId="0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Border="1" applyAlignment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34" fillId="0" borderId="13" xfId="0" applyFont="1" applyBorder="1" applyAlignment="1">
      <alignment horizontal="left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top" wrapText="1"/>
    </xf>
    <xf numFmtId="0" fontId="34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Border="1" applyAlignment="1">
      <alignment horizontal="left" wrapText="1"/>
    </xf>
    <xf numFmtId="0" fontId="34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34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0" fontId="34" fillId="0" borderId="14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center" wrapText="1"/>
    </xf>
    <xf numFmtId="3" fontId="20" fillId="0" borderId="13" xfId="0" applyNumberFormat="1" applyFont="1" applyFill="1" applyBorder="1" applyAlignment="1" applyProtection="1">
      <alignment horizontal="left" vertical="center" wrapText="1"/>
      <protection/>
    </xf>
    <xf numFmtId="3" fontId="36" fillId="0" borderId="13" xfId="0" applyNumberFormat="1" applyFont="1" applyBorder="1" applyAlignment="1">
      <alignment horizontal="left" vertical="center" wrapText="1"/>
    </xf>
    <xf numFmtId="3" fontId="37" fillId="0" borderId="13" xfId="0" applyNumberFormat="1" applyFont="1" applyBorder="1" applyAlignment="1">
      <alignment horizontal="left" vertical="center" wrapText="1"/>
    </xf>
    <xf numFmtId="3" fontId="34" fillId="0" borderId="13" xfId="0" applyNumberFormat="1" applyFont="1" applyFill="1" applyBorder="1" applyAlignment="1" applyProtection="1">
      <alignment horizontal="left" vertical="center" wrapText="1"/>
      <protection/>
    </xf>
    <xf numFmtId="3" fontId="34" fillId="0" borderId="20" xfId="0" applyNumberFormat="1" applyFont="1" applyFill="1" applyBorder="1" applyAlignment="1" applyProtection="1">
      <alignment horizontal="left" vertical="center" wrapText="1"/>
      <protection/>
    </xf>
    <xf numFmtId="3" fontId="34" fillId="0" borderId="21" xfId="0" applyNumberFormat="1" applyFont="1" applyFill="1" applyBorder="1" applyAlignment="1" applyProtection="1">
      <alignment horizontal="left" vertical="center" wrapText="1"/>
      <protection/>
    </xf>
    <xf numFmtId="3" fontId="20" fillId="0" borderId="21" xfId="0" applyNumberFormat="1" applyFont="1" applyFill="1" applyBorder="1" applyAlignment="1" applyProtection="1">
      <alignment horizontal="left" vertical="center" wrapText="1"/>
      <protection/>
    </xf>
    <xf numFmtId="3" fontId="34" fillId="0" borderId="19" xfId="0" applyNumberFormat="1" applyFont="1" applyFill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left" vertical="center" wrapText="1"/>
    </xf>
    <xf numFmtId="3" fontId="37" fillId="0" borderId="16" xfId="0" applyNumberFormat="1" applyFont="1" applyBorder="1" applyAlignment="1">
      <alignment horizontal="left" vertical="center" wrapText="1"/>
    </xf>
    <xf numFmtId="3" fontId="38" fillId="0" borderId="13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3" fontId="34" fillId="0" borderId="22" xfId="0" applyNumberFormat="1" applyFont="1" applyBorder="1" applyAlignment="1">
      <alignment horizontal="left" vertical="center" wrapText="1"/>
    </xf>
    <xf numFmtId="3" fontId="34" fillId="0" borderId="16" xfId="0" applyNumberFormat="1" applyFont="1" applyBorder="1" applyAlignment="1">
      <alignment horizontal="left" vertical="center" wrapText="1"/>
    </xf>
    <xf numFmtId="3" fontId="34" fillId="0" borderId="13" xfId="0" applyNumberFormat="1" applyFont="1" applyBorder="1" applyAlignment="1">
      <alignment horizontal="left" vertical="center" wrapText="1"/>
    </xf>
    <xf numFmtId="3" fontId="39" fillId="0" borderId="13" xfId="0" applyNumberFormat="1" applyFont="1" applyBorder="1" applyAlignment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7" fillId="0" borderId="0" xfId="0" applyNumberFormat="1" applyFont="1" applyFill="1" applyAlignment="1" applyProtection="1">
      <alignment horizontal="right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3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34" fillId="0" borderId="16" xfId="0" applyFont="1" applyBorder="1" applyAlignment="1">
      <alignment horizontal="left" vertical="center" wrapText="1"/>
    </xf>
    <xf numFmtId="3" fontId="37" fillId="0" borderId="17" xfId="0" applyNumberFormat="1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wrapText="1"/>
    </xf>
    <xf numFmtId="0" fontId="34" fillId="0" borderId="16" xfId="0" applyFont="1" applyBorder="1" applyAlignment="1">
      <alignment horizontal="left" wrapText="1"/>
    </xf>
    <xf numFmtId="0" fontId="35" fillId="0" borderId="13" xfId="0" applyFont="1" applyBorder="1" applyAlignment="1">
      <alignment horizontal="left" vertical="top" wrapText="1"/>
    </xf>
    <xf numFmtId="3" fontId="37" fillId="0" borderId="23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top" wrapText="1"/>
    </xf>
    <xf numFmtId="0" fontId="35" fillId="0" borderId="16" xfId="0" applyFont="1" applyBorder="1" applyAlignment="1">
      <alignment horizontal="left"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6"/>
  <sheetViews>
    <sheetView showGridLines="0" showZeros="0" tabSelected="1" workbookViewId="0" topLeftCell="A122">
      <selection activeCell="B81" sqref="B81"/>
    </sheetView>
  </sheetViews>
  <sheetFormatPr defaultColWidth="9.16015625" defaultRowHeight="12.75"/>
  <cols>
    <col min="1" max="1" width="11.83203125" style="1" customWidth="1"/>
    <col min="2" max="2" width="46.33203125" style="1" customWidth="1"/>
    <col min="3" max="3" width="13.5" style="1" customWidth="1"/>
    <col min="4" max="4" width="14.83203125" style="1" customWidth="1"/>
    <col min="5" max="5" width="12" style="1" customWidth="1"/>
    <col min="6" max="6" width="14.16015625" style="1" customWidth="1"/>
    <col min="7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1:253" s="5" customFormat="1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IK1" s="4"/>
      <c r="IL1" s="4"/>
      <c r="IM1" s="4"/>
      <c r="IN1" s="4"/>
      <c r="IO1" s="4"/>
      <c r="IP1" s="4"/>
      <c r="IQ1" s="4"/>
      <c r="IR1" s="4"/>
      <c r="IS1" s="4"/>
    </row>
    <row r="2" ht="8.25" customHeight="1"/>
    <row r="3" spans="3:13" ht="111" customHeight="1">
      <c r="C3" s="85" t="s">
        <v>111</v>
      </c>
      <c r="D3" s="86"/>
      <c r="E3" s="86"/>
      <c r="F3" s="86"/>
      <c r="M3" s="1"/>
    </row>
    <row r="4" spans="1:6" ht="73.5" customHeight="1">
      <c r="A4" s="88" t="s">
        <v>110</v>
      </c>
      <c r="B4" s="89"/>
      <c r="C4" s="89"/>
      <c r="D4" s="89"/>
      <c r="E4" s="89"/>
      <c r="F4" s="90"/>
    </row>
    <row r="5" spans="1:6" ht="48" customHeight="1">
      <c r="A5" s="24" t="s">
        <v>85</v>
      </c>
      <c r="B5" s="13"/>
      <c r="C5" s="13"/>
      <c r="D5" s="13"/>
      <c r="E5" s="13"/>
      <c r="F5" s="14" t="s">
        <v>71</v>
      </c>
    </row>
    <row r="6" spans="1:6" ht="48" customHeight="1">
      <c r="A6" s="83" t="s">
        <v>0</v>
      </c>
      <c r="B6" s="84" t="s">
        <v>112</v>
      </c>
      <c r="C6" s="87" t="s">
        <v>77</v>
      </c>
      <c r="D6" s="87" t="s">
        <v>13</v>
      </c>
      <c r="E6" s="87" t="s">
        <v>14</v>
      </c>
      <c r="F6" s="87"/>
    </row>
    <row r="7" spans="1:6" ht="113.25" customHeight="1">
      <c r="A7" s="83"/>
      <c r="B7" s="84"/>
      <c r="C7" s="87"/>
      <c r="D7" s="87"/>
      <c r="E7" s="23" t="s">
        <v>78</v>
      </c>
      <c r="F7" s="23" t="s">
        <v>79</v>
      </c>
    </row>
    <row r="8" spans="1:253" s="7" customFormat="1" ht="52.5" customHeight="1">
      <c r="A8" s="52">
        <v>10000000</v>
      </c>
      <c r="B8" s="26" t="s">
        <v>2</v>
      </c>
      <c r="C8" s="67">
        <f>C9+C18+C23+C29+C49</f>
        <v>188235670</v>
      </c>
      <c r="D8" s="67">
        <f>D9+D18+D23+D29+D49</f>
        <v>188190670</v>
      </c>
      <c r="E8" s="68">
        <f>E49</f>
        <v>45000</v>
      </c>
      <c r="F8" s="68"/>
      <c r="G8" s="6"/>
      <c r="H8" s="6"/>
      <c r="I8" s="6"/>
      <c r="J8" s="6"/>
      <c r="K8" s="6"/>
      <c r="L8" s="6"/>
      <c r="IK8" s="6"/>
      <c r="IL8" s="6"/>
      <c r="IM8" s="6"/>
      <c r="IN8" s="6"/>
      <c r="IO8" s="6"/>
      <c r="IP8" s="6"/>
      <c r="IQ8" s="6"/>
      <c r="IR8" s="6"/>
      <c r="IS8" s="6"/>
    </row>
    <row r="9" spans="1:253" s="12" customFormat="1" ht="60" customHeight="1">
      <c r="A9" s="52">
        <v>11000000</v>
      </c>
      <c r="B9" s="36" t="s">
        <v>3</v>
      </c>
      <c r="C9" s="67">
        <f>C10+C16</f>
        <v>118590300</v>
      </c>
      <c r="D9" s="67">
        <f>C9</f>
        <v>118590300</v>
      </c>
      <c r="E9" s="69"/>
      <c r="F9" s="69"/>
      <c r="G9" s="11"/>
      <c r="H9" s="11"/>
      <c r="I9" s="11"/>
      <c r="J9" s="11"/>
      <c r="K9" s="11"/>
      <c r="L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s="12" customFormat="1" ht="45.75" customHeight="1">
      <c r="A10" s="53">
        <v>11010000</v>
      </c>
      <c r="B10" s="36" t="s">
        <v>89</v>
      </c>
      <c r="C10" s="67">
        <f>D10</f>
        <v>118590000</v>
      </c>
      <c r="D10" s="67">
        <f>D11+D12+D13+D14</f>
        <v>118590000</v>
      </c>
      <c r="E10" s="69"/>
      <c r="F10" s="69"/>
      <c r="G10" s="11"/>
      <c r="H10" s="11"/>
      <c r="I10" s="11"/>
      <c r="J10" s="11"/>
      <c r="K10" s="11"/>
      <c r="L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12" customFormat="1" ht="91.5" customHeight="1">
      <c r="A11" s="54">
        <v>11010100</v>
      </c>
      <c r="B11" s="27" t="s">
        <v>90</v>
      </c>
      <c r="C11" s="70">
        <f>D11</f>
        <v>89880000</v>
      </c>
      <c r="D11" s="70">
        <v>89880000</v>
      </c>
      <c r="E11" s="69"/>
      <c r="F11" s="69"/>
      <c r="G11" s="11"/>
      <c r="H11" s="11"/>
      <c r="I11" s="11"/>
      <c r="J11" s="11"/>
      <c r="K11" s="11"/>
      <c r="L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12" customFormat="1" ht="134.25" customHeight="1">
      <c r="A12" s="54">
        <v>11010200</v>
      </c>
      <c r="B12" s="27" t="s">
        <v>21</v>
      </c>
      <c r="C12" s="71">
        <f>D12</f>
        <v>22975000</v>
      </c>
      <c r="D12" s="71">
        <v>22975000</v>
      </c>
      <c r="E12" s="69"/>
      <c r="F12" s="69"/>
      <c r="G12" s="11"/>
      <c r="H12" s="11"/>
      <c r="I12" s="11"/>
      <c r="J12" s="11"/>
      <c r="K12" s="11"/>
      <c r="L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s="12" customFormat="1" ht="83.25" customHeight="1">
      <c r="A13" s="54">
        <v>11010400</v>
      </c>
      <c r="B13" s="27" t="s">
        <v>22</v>
      </c>
      <c r="C13" s="70">
        <f>D13</f>
        <v>4818000</v>
      </c>
      <c r="D13" s="70">
        <v>4818000</v>
      </c>
      <c r="E13" s="69"/>
      <c r="F13" s="69"/>
      <c r="G13" s="11"/>
      <c r="H13" s="11"/>
      <c r="I13" s="11"/>
      <c r="J13" s="11"/>
      <c r="K13" s="11"/>
      <c r="L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12" customFormat="1" ht="70.5" customHeight="1">
      <c r="A14" s="54">
        <v>11010500</v>
      </c>
      <c r="B14" s="37" t="s">
        <v>23</v>
      </c>
      <c r="C14" s="70">
        <f>D14</f>
        <v>917000</v>
      </c>
      <c r="D14" s="70">
        <v>917000</v>
      </c>
      <c r="E14" s="69"/>
      <c r="F14" s="69"/>
      <c r="G14" s="11"/>
      <c r="H14" s="11"/>
      <c r="I14" s="11"/>
      <c r="J14" s="11"/>
      <c r="K14" s="11"/>
      <c r="L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12" customFormat="1" ht="87.75" customHeight="1" hidden="1">
      <c r="A15" s="54"/>
      <c r="B15" s="27"/>
      <c r="C15" s="70"/>
      <c r="D15" s="70"/>
      <c r="E15" s="69"/>
      <c r="F15" s="69"/>
      <c r="G15" s="11"/>
      <c r="H15" s="11"/>
      <c r="I15" s="11"/>
      <c r="J15" s="11"/>
      <c r="K15" s="11"/>
      <c r="L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6" s="11" customFormat="1" ht="33.75" customHeight="1">
      <c r="A16" s="55">
        <v>11020000</v>
      </c>
      <c r="B16" s="38" t="s">
        <v>4</v>
      </c>
      <c r="C16" s="70">
        <f>C17</f>
        <v>300</v>
      </c>
      <c r="D16" s="70">
        <f>D17</f>
        <v>300</v>
      </c>
      <c r="E16" s="67"/>
      <c r="F16" s="67"/>
    </row>
    <row r="17" spans="1:253" s="12" customFormat="1" ht="61.5" customHeight="1">
      <c r="A17" s="56">
        <v>11020200</v>
      </c>
      <c r="B17" s="27" t="s">
        <v>24</v>
      </c>
      <c r="C17" s="72">
        <f>D17</f>
        <v>300</v>
      </c>
      <c r="D17" s="70">
        <v>300</v>
      </c>
      <c r="E17" s="69"/>
      <c r="F17" s="69"/>
      <c r="G17" s="11"/>
      <c r="H17" s="11"/>
      <c r="I17" s="11"/>
      <c r="J17" s="11"/>
      <c r="K17" s="11"/>
      <c r="L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s="12" customFormat="1" ht="66" customHeight="1">
      <c r="A18" s="57">
        <v>13000000</v>
      </c>
      <c r="B18" s="39" t="s">
        <v>72</v>
      </c>
      <c r="C18" s="67">
        <f>D18</f>
        <v>134170</v>
      </c>
      <c r="D18" s="67">
        <f>D19+D21</f>
        <v>134170</v>
      </c>
      <c r="E18" s="69"/>
      <c r="F18" s="69"/>
      <c r="G18" s="11"/>
      <c r="H18" s="11"/>
      <c r="I18" s="11"/>
      <c r="J18" s="11"/>
      <c r="K18" s="11"/>
      <c r="L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s="12" customFormat="1" ht="48" customHeight="1">
      <c r="A19" s="57">
        <v>13010000</v>
      </c>
      <c r="B19" s="40" t="s">
        <v>80</v>
      </c>
      <c r="C19" s="67">
        <f>C20</f>
        <v>93900</v>
      </c>
      <c r="D19" s="67">
        <f>D20</f>
        <v>93900</v>
      </c>
      <c r="E19" s="69"/>
      <c r="F19" s="69"/>
      <c r="G19" s="11"/>
      <c r="H19" s="11"/>
      <c r="I19" s="11"/>
      <c r="J19" s="11"/>
      <c r="K19" s="11"/>
      <c r="L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s="12" customFormat="1" ht="93" customHeight="1">
      <c r="A20" s="54">
        <v>13010100</v>
      </c>
      <c r="B20" s="41" t="s">
        <v>81</v>
      </c>
      <c r="C20" s="70">
        <f>D20</f>
        <v>93900</v>
      </c>
      <c r="D20" s="70">
        <v>93900</v>
      </c>
      <c r="E20" s="69"/>
      <c r="F20" s="69"/>
      <c r="G20" s="11"/>
      <c r="H20" s="11"/>
      <c r="I20" s="11"/>
      <c r="J20" s="11"/>
      <c r="K20" s="11"/>
      <c r="L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s="12" customFormat="1" ht="41.25" customHeight="1">
      <c r="A21" s="58">
        <v>13030000</v>
      </c>
      <c r="B21" s="40" t="s">
        <v>73</v>
      </c>
      <c r="C21" s="67">
        <f>C22</f>
        <v>40270</v>
      </c>
      <c r="D21" s="67">
        <f>D22</f>
        <v>40270</v>
      </c>
      <c r="E21" s="69"/>
      <c r="F21" s="69"/>
      <c r="G21" s="11"/>
      <c r="H21" s="11"/>
      <c r="I21" s="11"/>
      <c r="J21" s="11"/>
      <c r="K21" s="11"/>
      <c r="L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2" customFormat="1" ht="72" customHeight="1">
      <c r="A22" s="54">
        <v>13030100</v>
      </c>
      <c r="B22" s="42" t="s">
        <v>74</v>
      </c>
      <c r="C22" s="70">
        <f aca="true" t="shared" si="0" ref="C22:C29">D22</f>
        <v>40270</v>
      </c>
      <c r="D22" s="70">
        <v>40270</v>
      </c>
      <c r="E22" s="69"/>
      <c r="F22" s="69"/>
      <c r="G22" s="11"/>
      <c r="H22" s="11"/>
      <c r="I22" s="11"/>
      <c r="J22" s="11"/>
      <c r="K22" s="11"/>
      <c r="L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s="12" customFormat="1" ht="39.75" customHeight="1">
      <c r="A23" s="52">
        <v>14000000</v>
      </c>
      <c r="B23" s="31" t="s">
        <v>9</v>
      </c>
      <c r="C23" s="67">
        <f t="shared" si="0"/>
        <v>13373200</v>
      </c>
      <c r="D23" s="67">
        <f>D24+D26+D28</f>
        <v>13373200</v>
      </c>
      <c r="E23" s="69"/>
      <c r="F23" s="69"/>
      <c r="G23" s="11"/>
      <c r="H23" s="11"/>
      <c r="I23" s="11"/>
      <c r="J23" s="11"/>
      <c r="K23" s="11"/>
      <c r="L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s="12" customFormat="1" ht="60" customHeight="1">
      <c r="A24" s="59">
        <v>14020000</v>
      </c>
      <c r="B24" s="32" t="s">
        <v>102</v>
      </c>
      <c r="C24" s="70">
        <f t="shared" si="0"/>
        <v>2140000</v>
      </c>
      <c r="D24" s="70">
        <f>D25</f>
        <v>2140000</v>
      </c>
      <c r="E24" s="69"/>
      <c r="F24" s="69"/>
      <c r="G24" s="11"/>
      <c r="H24" s="11"/>
      <c r="I24" s="11"/>
      <c r="J24" s="11"/>
      <c r="K24" s="11"/>
      <c r="L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s="12" customFormat="1" ht="28.5" customHeight="1">
      <c r="A25" s="59">
        <v>14021900</v>
      </c>
      <c r="B25" s="32" t="s">
        <v>88</v>
      </c>
      <c r="C25" s="70">
        <f t="shared" si="0"/>
        <v>2140000</v>
      </c>
      <c r="D25" s="70">
        <v>2140000</v>
      </c>
      <c r="E25" s="69"/>
      <c r="F25" s="69"/>
      <c r="G25" s="11"/>
      <c r="H25" s="11"/>
      <c r="I25" s="11"/>
      <c r="J25" s="11"/>
      <c r="K25" s="11"/>
      <c r="L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s="12" customFormat="1" ht="69" customHeight="1">
      <c r="A26" s="59">
        <v>14030000</v>
      </c>
      <c r="B26" s="32" t="s">
        <v>91</v>
      </c>
      <c r="C26" s="70">
        <f t="shared" si="0"/>
        <v>6850000</v>
      </c>
      <c r="D26" s="70">
        <f>D27</f>
        <v>6850000</v>
      </c>
      <c r="E26" s="69"/>
      <c r="F26" s="69"/>
      <c r="G26" s="11"/>
      <c r="H26" s="11"/>
      <c r="I26" s="11"/>
      <c r="J26" s="11"/>
      <c r="K26" s="11"/>
      <c r="L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s="12" customFormat="1" ht="28.5" customHeight="1">
      <c r="A27" s="59">
        <v>14031900</v>
      </c>
      <c r="B27" s="32" t="s">
        <v>88</v>
      </c>
      <c r="C27" s="70">
        <f t="shared" si="0"/>
        <v>6850000</v>
      </c>
      <c r="D27" s="70">
        <v>6850000</v>
      </c>
      <c r="E27" s="69"/>
      <c r="F27" s="69"/>
      <c r="G27" s="11"/>
      <c r="H27" s="11"/>
      <c r="I27" s="11"/>
      <c r="J27" s="11"/>
      <c r="K27" s="11"/>
      <c r="L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s="12" customFormat="1" ht="70.5" customHeight="1">
      <c r="A28" s="59">
        <v>14040000</v>
      </c>
      <c r="B28" s="43" t="s">
        <v>92</v>
      </c>
      <c r="C28" s="70">
        <f t="shared" si="0"/>
        <v>4383200</v>
      </c>
      <c r="D28" s="70">
        <v>4383200</v>
      </c>
      <c r="E28" s="69"/>
      <c r="F28" s="69"/>
      <c r="G28" s="11"/>
      <c r="H28" s="11"/>
      <c r="I28" s="11"/>
      <c r="J28" s="11"/>
      <c r="K28" s="11"/>
      <c r="L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s="12" customFormat="1" ht="27" customHeight="1">
      <c r="A29" s="52">
        <v>18000000</v>
      </c>
      <c r="B29" s="33" t="s">
        <v>20</v>
      </c>
      <c r="C29" s="67">
        <f t="shared" si="0"/>
        <v>56093000</v>
      </c>
      <c r="D29" s="67">
        <f>D30+D41+D43+D45</f>
        <v>56093000</v>
      </c>
      <c r="E29" s="69"/>
      <c r="F29" s="69"/>
      <c r="G29" s="11"/>
      <c r="H29" s="11"/>
      <c r="I29" s="11"/>
      <c r="J29" s="11"/>
      <c r="K29" s="11"/>
      <c r="L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s="12" customFormat="1" ht="27" customHeight="1">
      <c r="A30" s="52">
        <v>18010000</v>
      </c>
      <c r="B30" s="33" t="s">
        <v>103</v>
      </c>
      <c r="C30" s="67">
        <f>C32+C33+C34+C35+C36+C37+C38+C39+C40</f>
        <v>26671000</v>
      </c>
      <c r="D30" s="67">
        <f>D32+D33+D34+D35+D36+D37+D38+D39+D40</f>
        <v>26671000</v>
      </c>
      <c r="E30" s="69"/>
      <c r="F30" s="69"/>
      <c r="G30" s="11"/>
      <c r="H30" s="11"/>
      <c r="I30" s="11"/>
      <c r="J30" s="11"/>
      <c r="K30" s="11"/>
      <c r="L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s="12" customFormat="1" ht="64.5" customHeight="1" hidden="1">
      <c r="A31" s="59">
        <v>18010100</v>
      </c>
      <c r="B31" s="44" t="s">
        <v>25</v>
      </c>
      <c r="C31" s="70"/>
      <c r="D31" s="70"/>
      <c r="E31" s="69"/>
      <c r="F31" s="69"/>
      <c r="G31" s="11"/>
      <c r="H31" s="11"/>
      <c r="I31" s="11"/>
      <c r="J31" s="11"/>
      <c r="K31" s="11"/>
      <c r="L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s="12" customFormat="1" ht="87.75" customHeight="1">
      <c r="A32" s="59">
        <v>18010100</v>
      </c>
      <c r="B32" s="44" t="s">
        <v>93</v>
      </c>
      <c r="C32" s="70">
        <f aca="true" t="shared" si="1" ref="C32:C44">D32</f>
        <v>35900</v>
      </c>
      <c r="D32" s="70">
        <v>35900</v>
      </c>
      <c r="E32" s="69"/>
      <c r="F32" s="69"/>
      <c r="G32" s="11"/>
      <c r="H32" s="11"/>
      <c r="I32" s="11"/>
      <c r="J32" s="11"/>
      <c r="K32" s="11"/>
      <c r="L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s="12" customFormat="1" ht="81" customHeight="1">
      <c r="A33" s="54">
        <v>18010200</v>
      </c>
      <c r="B33" s="27" t="s">
        <v>26</v>
      </c>
      <c r="C33" s="70">
        <f t="shared" si="1"/>
        <v>945800</v>
      </c>
      <c r="D33" s="70">
        <v>945800</v>
      </c>
      <c r="E33" s="69"/>
      <c r="F33" s="69"/>
      <c r="G33" s="11"/>
      <c r="H33" s="11"/>
      <c r="I33" s="11"/>
      <c r="J33" s="11"/>
      <c r="K33" s="11"/>
      <c r="L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2" customFormat="1" ht="83.25" customHeight="1">
      <c r="A34" s="54">
        <v>18010300</v>
      </c>
      <c r="B34" s="42" t="s">
        <v>94</v>
      </c>
      <c r="C34" s="70">
        <f t="shared" si="1"/>
        <v>3832700</v>
      </c>
      <c r="D34" s="70">
        <v>3832700</v>
      </c>
      <c r="E34" s="69"/>
      <c r="F34" s="69"/>
      <c r="G34" s="11"/>
      <c r="H34" s="11"/>
      <c r="I34" s="11"/>
      <c r="J34" s="11"/>
      <c r="K34" s="11"/>
      <c r="L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s="12" customFormat="1" ht="93.75" customHeight="1">
      <c r="A35" s="54">
        <v>18010400</v>
      </c>
      <c r="B35" s="27" t="s">
        <v>29</v>
      </c>
      <c r="C35" s="70">
        <f t="shared" si="1"/>
        <v>2821600</v>
      </c>
      <c r="D35" s="70">
        <v>2821600</v>
      </c>
      <c r="E35" s="69"/>
      <c r="F35" s="69"/>
      <c r="G35" s="11"/>
      <c r="H35" s="11"/>
      <c r="I35" s="11"/>
      <c r="J35" s="11"/>
      <c r="K35" s="11"/>
      <c r="L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s="12" customFormat="1" ht="24.75" customHeight="1">
      <c r="A36" s="18" t="s">
        <v>27</v>
      </c>
      <c r="B36" s="27" t="s">
        <v>28</v>
      </c>
      <c r="C36" s="70">
        <f t="shared" si="1"/>
        <v>4445000</v>
      </c>
      <c r="D36" s="70">
        <v>4445000</v>
      </c>
      <c r="E36" s="69"/>
      <c r="F36" s="69"/>
      <c r="G36" s="11"/>
      <c r="H36" s="11"/>
      <c r="I36" s="11"/>
      <c r="J36" s="11"/>
      <c r="K36" s="11"/>
      <c r="L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s="12" customFormat="1" ht="24.75" customHeight="1">
      <c r="A37" s="18">
        <v>18010600</v>
      </c>
      <c r="B37" s="45" t="s">
        <v>30</v>
      </c>
      <c r="C37" s="70">
        <f t="shared" si="1"/>
        <v>9900000</v>
      </c>
      <c r="D37" s="70">
        <v>9900000</v>
      </c>
      <c r="E37" s="69"/>
      <c r="F37" s="69"/>
      <c r="G37" s="11"/>
      <c r="H37" s="11"/>
      <c r="I37" s="11"/>
      <c r="J37" s="11"/>
      <c r="K37" s="11"/>
      <c r="L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s="12" customFormat="1" ht="24.75" customHeight="1">
      <c r="A38" s="18" t="s">
        <v>31</v>
      </c>
      <c r="B38" s="27" t="s">
        <v>32</v>
      </c>
      <c r="C38" s="70">
        <f t="shared" si="1"/>
        <v>2535000</v>
      </c>
      <c r="D38" s="70">
        <v>2535000</v>
      </c>
      <c r="E38" s="69"/>
      <c r="F38" s="69"/>
      <c r="G38" s="11"/>
      <c r="H38" s="11"/>
      <c r="I38" s="11"/>
      <c r="J38" s="11"/>
      <c r="K38" s="11"/>
      <c r="L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s="12" customFormat="1" ht="22.5" customHeight="1">
      <c r="A39" s="18" t="s">
        <v>33</v>
      </c>
      <c r="B39" s="27" t="s">
        <v>34</v>
      </c>
      <c r="C39" s="70">
        <f t="shared" si="1"/>
        <v>2055000</v>
      </c>
      <c r="D39" s="70">
        <v>2055000</v>
      </c>
      <c r="E39" s="69"/>
      <c r="F39" s="69"/>
      <c r="G39" s="11"/>
      <c r="H39" s="11"/>
      <c r="I39" s="11"/>
      <c r="J39" s="11"/>
      <c r="K39" s="11"/>
      <c r="L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s="12" customFormat="1" ht="33" customHeight="1">
      <c r="A40" s="18">
        <v>18011000</v>
      </c>
      <c r="B40" s="27" t="s">
        <v>35</v>
      </c>
      <c r="C40" s="70">
        <f t="shared" si="1"/>
        <v>100000</v>
      </c>
      <c r="D40" s="70">
        <v>100000</v>
      </c>
      <c r="E40" s="69"/>
      <c r="F40" s="69"/>
      <c r="G40" s="11"/>
      <c r="H40" s="11"/>
      <c r="I40" s="11"/>
      <c r="J40" s="11"/>
      <c r="K40" s="11"/>
      <c r="L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s="12" customFormat="1" ht="43.5" customHeight="1">
      <c r="A41" s="58">
        <v>18020000</v>
      </c>
      <c r="B41" s="30" t="s">
        <v>67</v>
      </c>
      <c r="C41" s="73">
        <f t="shared" si="1"/>
        <v>62100</v>
      </c>
      <c r="D41" s="67">
        <f>D42</f>
        <v>62100</v>
      </c>
      <c r="E41" s="69"/>
      <c r="F41" s="69"/>
      <c r="G41" s="11"/>
      <c r="H41" s="11"/>
      <c r="I41" s="11"/>
      <c r="J41" s="11"/>
      <c r="K41" s="11"/>
      <c r="L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s="12" customFormat="1" ht="63" customHeight="1">
      <c r="A42" s="18">
        <v>18020100</v>
      </c>
      <c r="B42" s="27" t="s">
        <v>68</v>
      </c>
      <c r="C42" s="72">
        <f t="shared" si="1"/>
        <v>62100</v>
      </c>
      <c r="D42" s="70">
        <v>62100</v>
      </c>
      <c r="E42" s="69"/>
      <c r="F42" s="69"/>
      <c r="G42" s="11"/>
      <c r="H42" s="11"/>
      <c r="I42" s="11"/>
      <c r="J42" s="11"/>
      <c r="K42" s="11"/>
      <c r="L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253" s="12" customFormat="1" ht="26.25" customHeight="1">
      <c r="A43" s="60">
        <v>18030000</v>
      </c>
      <c r="B43" s="29" t="s">
        <v>39</v>
      </c>
      <c r="C43" s="73">
        <f t="shared" si="1"/>
        <v>39900</v>
      </c>
      <c r="D43" s="67">
        <f>D44</f>
        <v>39900</v>
      </c>
      <c r="E43" s="69"/>
      <c r="F43" s="69"/>
      <c r="G43" s="11"/>
      <c r="H43" s="11"/>
      <c r="I43" s="11"/>
      <c r="J43" s="11"/>
      <c r="K43" s="11"/>
      <c r="L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 s="12" customFormat="1" ht="42" customHeight="1">
      <c r="A44" s="54">
        <v>18030200</v>
      </c>
      <c r="B44" s="27" t="s">
        <v>40</v>
      </c>
      <c r="C44" s="72">
        <f t="shared" si="1"/>
        <v>39900</v>
      </c>
      <c r="D44" s="70">
        <v>39900</v>
      </c>
      <c r="E44" s="69"/>
      <c r="F44" s="69"/>
      <c r="G44" s="11"/>
      <c r="H44" s="11"/>
      <c r="I44" s="11"/>
      <c r="J44" s="11"/>
      <c r="K44" s="11"/>
      <c r="L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s="12" customFormat="1" ht="20.25" customHeight="1">
      <c r="A45" s="60">
        <v>18050000</v>
      </c>
      <c r="B45" s="29" t="s">
        <v>38</v>
      </c>
      <c r="C45" s="73">
        <f>C46+C47+C48</f>
        <v>29320000</v>
      </c>
      <c r="D45" s="73">
        <f>D46+D47+D48</f>
        <v>29320000</v>
      </c>
      <c r="E45" s="69"/>
      <c r="F45" s="69"/>
      <c r="G45" s="11"/>
      <c r="H45" s="11"/>
      <c r="I45" s="11"/>
      <c r="J45" s="11"/>
      <c r="K45" s="11"/>
      <c r="L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 s="12" customFormat="1" ht="25.5" customHeight="1">
      <c r="A46" s="56">
        <v>18050300</v>
      </c>
      <c r="B46" s="27" t="s">
        <v>36</v>
      </c>
      <c r="C46" s="72">
        <f>D46</f>
        <v>3439000</v>
      </c>
      <c r="D46" s="70">
        <v>3439000</v>
      </c>
      <c r="E46" s="69"/>
      <c r="F46" s="69"/>
      <c r="G46" s="11"/>
      <c r="H46" s="11"/>
      <c r="I46" s="11"/>
      <c r="J46" s="11"/>
      <c r="K46" s="11"/>
      <c r="L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 s="12" customFormat="1" ht="29.25" customHeight="1">
      <c r="A47" s="56">
        <v>18050400</v>
      </c>
      <c r="B47" s="27" t="s">
        <v>37</v>
      </c>
      <c r="C47" s="72">
        <f>D47</f>
        <v>22032000</v>
      </c>
      <c r="D47" s="74">
        <v>22032000</v>
      </c>
      <c r="E47" s="69"/>
      <c r="F47" s="69"/>
      <c r="G47" s="11"/>
      <c r="H47" s="11"/>
      <c r="I47" s="11"/>
      <c r="J47" s="11"/>
      <c r="K47" s="11"/>
      <c r="L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 s="12" customFormat="1" ht="129" customHeight="1">
      <c r="A48" s="54">
        <v>18050500</v>
      </c>
      <c r="B48" s="27" t="s">
        <v>104</v>
      </c>
      <c r="C48" s="70">
        <f>D48</f>
        <v>3849000</v>
      </c>
      <c r="D48" s="70">
        <v>3849000</v>
      </c>
      <c r="E48" s="69"/>
      <c r="F48" s="69"/>
      <c r="G48" s="11"/>
      <c r="H48" s="11"/>
      <c r="I48" s="11"/>
      <c r="J48" s="11"/>
      <c r="K48" s="11"/>
      <c r="L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 s="12" customFormat="1" ht="20.25" customHeight="1">
      <c r="A49" s="60">
        <v>19000000</v>
      </c>
      <c r="B49" s="29" t="s">
        <v>5</v>
      </c>
      <c r="C49" s="73">
        <f>E49</f>
        <v>45000</v>
      </c>
      <c r="D49" s="67"/>
      <c r="E49" s="67">
        <f>E50</f>
        <v>45000</v>
      </c>
      <c r="F49" s="68"/>
      <c r="G49" s="11"/>
      <c r="H49" s="11"/>
      <c r="I49" s="11"/>
      <c r="J49" s="11"/>
      <c r="K49" s="11"/>
      <c r="L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 s="12" customFormat="1" ht="20.25" customHeight="1">
      <c r="A50" s="60">
        <v>19010000</v>
      </c>
      <c r="B50" s="29" t="s">
        <v>41</v>
      </c>
      <c r="C50" s="73">
        <f>E50</f>
        <v>45000</v>
      </c>
      <c r="D50" s="73"/>
      <c r="E50" s="73">
        <f>E51+E52+E54</f>
        <v>45000</v>
      </c>
      <c r="F50" s="69"/>
      <c r="G50" s="11"/>
      <c r="H50" s="11"/>
      <c r="I50" s="11"/>
      <c r="J50" s="11"/>
      <c r="K50" s="11"/>
      <c r="L50" s="11"/>
      <c r="IK50" s="11"/>
      <c r="IL50" s="11"/>
      <c r="IM50" s="11"/>
      <c r="IN50" s="11"/>
      <c r="IO50" s="11"/>
      <c r="IP50" s="11"/>
      <c r="IQ50" s="11"/>
      <c r="IR50" s="11"/>
      <c r="IS50" s="11"/>
    </row>
    <row r="51" spans="1:253" s="12" customFormat="1" ht="71.25" customHeight="1">
      <c r="A51" s="54">
        <v>19010100</v>
      </c>
      <c r="B51" s="27" t="s">
        <v>105</v>
      </c>
      <c r="C51" s="72">
        <f>E51</f>
        <v>12830</v>
      </c>
      <c r="D51" s="70"/>
      <c r="E51" s="70">
        <v>12830</v>
      </c>
      <c r="F51" s="69"/>
      <c r="G51" s="11"/>
      <c r="H51" s="11"/>
      <c r="I51" s="11"/>
      <c r="J51" s="11"/>
      <c r="K51" s="11"/>
      <c r="L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 s="12" customFormat="1" ht="56.25" customHeight="1">
      <c r="A52" s="54">
        <v>19010200</v>
      </c>
      <c r="B52" s="27" t="s">
        <v>42</v>
      </c>
      <c r="C52" s="72">
        <f>E52</f>
        <v>19790</v>
      </c>
      <c r="D52" s="70"/>
      <c r="E52" s="70">
        <v>19790</v>
      </c>
      <c r="F52" s="69"/>
      <c r="G52" s="11"/>
      <c r="H52" s="11"/>
      <c r="I52" s="11"/>
      <c r="J52" s="11"/>
      <c r="K52" s="11"/>
      <c r="L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 s="12" customFormat="1" ht="59.25" customHeight="1" hidden="1">
      <c r="A53" s="56"/>
      <c r="B53" s="27"/>
      <c r="C53" s="72"/>
      <c r="D53" s="70"/>
      <c r="E53" s="70"/>
      <c r="F53" s="69"/>
      <c r="G53" s="11"/>
      <c r="H53" s="11"/>
      <c r="I53" s="11"/>
      <c r="J53" s="11"/>
      <c r="K53" s="11"/>
      <c r="L53" s="11"/>
      <c r="IK53" s="11"/>
      <c r="IL53" s="11"/>
      <c r="IM53" s="11"/>
      <c r="IN53" s="11"/>
      <c r="IO53" s="11"/>
      <c r="IP53" s="11"/>
      <c r="IQ53" s="11"/>
      <c r="IR53" s="11"/>
      <c r="IS53" s="11"/>
    </row>
    <row r="54" spans="1:253" s="12" customFormat="1" ht="93" customHeight="1">
      <c r="A54" s="61">
        <v>19010300</v>
      </c>
      <c r="B54" s="35" t="s">
        <v>100</v>
      </c>
      <c r="C54" s="72">
        <f>E54</f>
        <v>12380</v>
      </c>
      <c r="D54" s="70"/>
      <c r="E54" s="70">
        <v>12380</v>
      </c>
      <c r="F54" s="69"/>
      <c r="G54" s="11"/>
      <c r="H54" s="11"/>
      <c r="I54" s="11"/>
      <c r="J54" s="11"/>
      <c r="K54" s="11"/>
      <c r="L54" s="11"/>
      <c r="IK54" s="11"/>
      <c r="IL54" s="11"/>
      <c r="IM54" s="11"/>
      <c r="IN54" s="11"/>
      <c r="IO54" s="11"/>
      <c r="IP54" s="11"/>
      <c r="IQ54" s="11"/>
      <c r="IR54" s="11"/>
      <c r="IS54" s="11"/>
    </row>
    <row r="55" spans="1:253" s="8" customFormat="1" ht="33" customHeight="1">
      <c r="A55" s="52">
        <v>20000000</v>
      </c>
      <c r="B55" s="33" t="s">
        <v>6</v>
      </c>
      <c r="C55" s="67">
        <f>C56+C65+C77+C84</f>
        <v>10078598</v>
      </c>
      <c r="D55" s="67">
        <f>D56+D65+D77+D84</f>
        <v>3860378</v>
      </c>
      <c r="E55" s="68">
        <f>E77+E84</f>
        <v>6218220</v>
      </c>
      <c r="F55" s="68">
        <f>F77</f>
        <v>0</v>
      </c>
      <c r="G55" s="2"/>
      <c r="H55" s="2"/>
      <c r="I55" s="2"/>
      <c r="J55" s="2"/>
      <c r="K55" s="2"/>
      <c r="L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2" customFormat="1" ht="42.75" customHeight="1">
      <c r="A56" s="52">
        <v>21000000</v>
      </c>
      <c r="B56" s="33" t="s">
        <v>7</v>
      </c>
      <c r="C56" s="67">
        <f>C57+C59</f>
        <v>297378</v>
      </c>
      <c r="D56" s="67">
        <f>D57+D59</f>
        <v>297378</v>
      </c>
      <c r="E56" s="68"/>
      <c r="F56" s="68"/>
      <c r="G56" s="11"/>
      <c r="H56" s="11"/>
      <c r="I56" s="11"/>
      <c r="J56" s="11"/>
      <c r="K56" s="11"/>
      <c r="L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 s="12" customFormat="1" ht="186.75" customHeight="1">
      <c r="A57" s="62">
        <v>21010000</v>
      </c>
      <c r="B57" s="46" t="s">
        <v>43</v>
      </c>
      <c r="C57" s="73">
        <f>C58</f>
        <v>150000</v>
      </c>
      <c r="D57" s="67">
        <f>D58</f>
        <v>150000</v>
      </c>
      <c r="E57" s="69"/>
      <c r="F57" s="69"/>
      <c r="G57" s="11"/>
      <c r="H57" s="11"/>
      <c r="I57" s="11"/>
      <c r="J57" s="11"/>
      <c r="K57" s="11"/>
      <c r="L57" s="11"/>
      <c r="IK57" s="11"/>
      <c r="IL57" s="11"/>
      <c r="IM57" s="11"/>
      <c r="IN57" s="11"/>
      <c r="IO57" s="11"/>
      <c r="IP57" s="11"/>
      <c r="IQ57" s="11"/>
      <c r="IR57" s="11"/>
      <c r="IS57" s="11"/>
    </row>
    <row r="58" spans="1:253" s="12" customFormat="1" ht="83.25" customHeight="1">
      <c r="A58" s="54">
        <v>21010300</v>
      </c>
      <c r="B58" s="27" t="s">
        <v>95</v>
      </c>
      <c r="C58" s="72">
        <f>D58</f>
        <v>150000</v>
      </c>
      <c r="D58" s="70">
        <v>150000</v>
      </c>
      <c r="E58" s="69"/>
      <c r="F58" s="69"/>
      <c r="G58" s="11"/>
      <c r="H58" s="11"/>
      <c r="I58" s="11"/>
      <c r="J58" s="11"/>
      <c r="K58" s="11"/>
      <c r="L58" s="11"/>
      <c r="IK58" s="11"/>
      <c r="IL58" s="11"/>
      <c r="IM58" s="11"/>
      <c r="IN58" s="11"/>
      <c r="IO58" s="11"/>
      <c r="IP58" s="11"/>
      <c r="IQ58" s="11"/>
      <c r="IR58" s="11"/>
      <c r="IS58" s="11"/>
    </row>
    <row r="59" spans="1:253" s="12" customFormat="1" ht="21.75" customHeight="1">
      <c r="A59" s="58">
        <v>21080000</v>
      </c>
      <c r="B59" s="30" t="s">
        <v>44</v>
      </c>
      <c r="C59" s="67">
        <f>C61+C62+C63+C64</f>
        <v>147378</v>
      </c>
      <c r="D59" s="67">
        <f>D61+D62+D63+D64</f>
        <v>147378</v>
      </c>
      <c r="E59" s="68"/>
      <c r="F59" s="68"/>
      <c r="G59" s="11"/>
      <c r="H59" s="11"/>
      <c r="I59" s="11"/>
      <c r="J59" s="11"/>
      <c r="K59" s="11"/>
      <c r="L59" s="11"/>
      <c r="IK59" s="11"/>
      <c r="IL59" s="11"/>
      <c r="IM59" s="11"/>
      <c r="IN59" s="11"/>
      <c r="IO59" s="11"/>
      <c r="IP59" s="11"/>
      <c r="IQ59" s="11"/>
      <c r="IR59" s="11"/>
      <c r="IS59" s="11"/>
    </row>
    <row r="60" spans="1:253" s="12" customFormat="1" ht="23.25" customHeight="1" hidden="1">
      <c r="A60" s="56"/>
      <c r="B60" s="37"/>
      <c r="C60" s="70"/>
      <c r="D60" s="70"/>
      <c r="E60" s="69"/>
      <c r="F60" s="69"/>
      <c r="G60" s="11"/>
      <c r="H60" s="11"/>
      <c r="I60" s="11"/>
      <c r="J60" s="11"/>
      <c r="K60" s="11"/>
      <c r="L60" s="11"/>
      <c r="IK60" s="11"/>
      <c r="IL60" s="11"/>
      <c r="IM60" s="11"/>
      <c r="IN60" s="11"/>
      <c r="IO60" s="11"/>
      <c r="IP60" s="11"/>
      <c r="IQ60" s="11"/>
      <c r="IR60" s="11"/>
      <c r="IS60" s="11"/>
    </row>
    <row r="61" spans="1:253" s="12" customFormat="1" ht="23.25" customHeight="1">
      <c r="A61" s="18">
        <v>21080500</v>
      </c>
      <c r="B61" s="37" t="s">
        <v>45</v>
      </c>
      <c r="C61" s="70"/>
      <c r="D61" s="70"/>
      <c r="E61" s="69"/>
      <c r="F61" s="69"/>
      <c r="G61" s="11"/>
      <c r="H61" s="11"/>
      <c r="I61" s="11"/>
      <c r="J61" s="11"/>
      <c r="K61" s="11"/>
      <c r="L61" s="11"/>
      <c r="IK61" s="11"/>
      <c r="IL61" s="11"/>
      <c r="IM61" s="11"/>
      <c r="IN61" s="11"/>
      <c r="IO61" s="11"/>
      <c r="IP61" s="11"/>
      <c r="IQ61" s="11"/>
      <c r="IR61" s="11"/>
      <c r="IS61" s="11"/>
    </row>
    <row r="62" spans="1:253" s="12" customFormat="1" ht="44.25" customHeight="1">
      <c r="A62" s="59">
        <v>21081100</v>
      </c>
      <c r="B62" s="43" t="s">
        <v>46</v>
      </c>
      <c r="C62" s="70">
        <f>D62</f>
        <v>30378</v>
      </c>
      <c r="D62" s="70">
        <v>30378</v>
      </c>
      <c r="E62" s="69"/>
      <c r="F62" s="69"/>
      <c r="G62" s="11"/>
      <c r="H62" s="11"/>
      <c r="I62" s="11"/>
      <c r="J62" s="11"/>
      <c r="K62" s="11"/>
      <c r="L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s="12" customFormat="1" ht="97.5" customHeight="1">
      <c r="A63" s="63">
        <v>21081500</v>
      </c>
      <c r="B63" s="47" t="s">
        <v>98</v>
      </c>
      <c r="C63" s="70">
        <f>D63</f>
        <v>54000</v>
      </c>
      <c r="D63" s="70">
        <v>54000</v>
      </c>
      <c r="E63" s="69"/>
      <c r="F63" s="69"/>
      <c r="G63" s="11"/>
      <c r="H63" s="11"/>
      <c r="I63" s="11"/>
      <c r="J63" s="11"/>
      <c r="K63" s="11"/>
      <c r="L63" s="11"/>
      <c r="IK63" s="11"/>
      <c r="IL63" s="11"/>
      <c r="IM63" s="11"/>
      <c r="IN63" s="11"/>
      <c r="IO63" s="11"/>
      <c r="IP63" s="11"/>
      <c r="IQ63" s="11"/>
      <c r="IR63" s="11"/>
      <c r="IS63" s="11"/>
    </row>
    <row r="64" spans="1:253" s="12" customFormat="1" ht="39.75" customHeight="1">
      <c r="A64" s="63">
        <v>21081700</v>
      </c>
      <c r="B64" s="47" t="s">
        <v>84</v>
      </c>
      <c r="C64" s="70">
        <f>D64</f>
        <v>63000</v>
      </c>
      <c r="D64" s="70">
        <v>63000</v>
      </c>
      <c r="E64" s="69"/>
      <c r="F64" s="69"/>
      <c r="G64" s="11"/>
      <c r="H64" s="11"/>
      <c r="I64" s="11"/>
      <c r="J64" s="11"/>
      <c r="K64" s="11"/>
      <c r="L64" s="11"/>
      <c r="IK64" s="11"/>
      <c r="IL64" s="11"/>
      <c r="IM64" s="11"/>
      <c r="IN64" s="11"/>
      <c r="IO64" s="11"/>
      <c r="IP64" s="11"/>
      <c r="IQ64" s="11"/>
      <c r="IR64" s="11"/>
      <c r="IS64" s="11"/>
    </row>
    <row r="65" spans="1:253" s="12" customFormat="1" ht="63" customHeight="1">
      <c r="A65" s="55">
        <v>22000000</v>
      </c>
      <c r="B65" s="38" t="s">
        <v>8</v>
      </c>
      <c r="C65" s="67">
        <f>C66+C71+C73</f>
        <v>3434000</v>
      </c>
      <c r="D65" s="67">
        <f>D66+D71+D73</f>
        <v>3434000</v>
      </c>
      <c r="E65" s="68"/>
      <c r="F65" s="68"/>
      <c r="G65" s="11"/>
      <c r="H65" s="11"/>
      <c r="I65" s="11"/>
      <c r="J65" s="11"/>
      <c r="K65" s="11"/>
      <c r="L65" s="11"/>
      <c r="IK65" s="11"/>
      <c r="IL65" s="11"/>
      <c r="IM65" s="11"/>
      <c r="IN65" s="11"/>
      <c r="IO65" s="11"/>
      <c r="IP65" s="11"/>
      <c r="IQ65" s="11"/>
      <c r="IR65" s="11"/>
      <c r="IS65" s="11"/>
    </row>
    <row r="66" spans="1:253" s="12" customFormat="1" ht="39" customHeight="1">
      <c r="A66" s="55">
        <v>22010000</v>
      </c>
      <c r="B66" s="38" t="s">
        <v>99</v>
      </c>
      <c r="C66" s="73">
        <f aca="true" t="shared" si="2" ref="C66:C72">D66</f>
        <v>3235000</v>
      </c>
      <c r="D66" s="67">
        <f>D67+D68+D69+D70</f>
        <v>3235000</v>
      </c>
      <c r="E66" s="68"/>
      <c r="F66" s="68"/>
      <c r="G66" s="11"/>
      <c r="H66" s="11"/>
      <c r="I66" s="11"/>
      <c r="J66" s="11"/>
      <c r="K66" s="11"/>
      <c r="L66" s="11"/>
      <c r="IK66" s="11"/>
      <c r="IL66" s="11"/>
      <c r="IM66" s="11"/>
      <c r="IN66" s="11"/>
      <c r="IO66" s="11"/>
      <c r="IP66" s="11"/>
      <c r="IQ66" s="11"/>
      <c r="IR66" s="11"/>
      <c r="IS66" s="11"/>
    </row>
    <row r="67" spans="1:253" s="12" customFormat="1" ht="66" customHeight="1">
      <c r="A67" s="63">
        <v>22010300</v>
      </c>
      <c r="B67" s="47" t="s">
        <v>113</v>
      </c>
      <c r="C67" s="72">
        <f t="shared" si="2"/>
        <v>52000</v>
      </c>
      <c r="D67" s="70">
        <v>52000</v>
      </c>
      <c r="E67" s="68"/>
      <c r="F67" s="68"/>
      <c r="G67" s="11"/>
      <c r="H67" s="11"/>
      <c r="I67" s="11"/>
      <c r="J67" s="11"/>
      <c r="K67" s="11"/>
      <c r="L67" s="11"/>
      <c r="IK67" s="11"/>
      <c r="IL67" s="11"/>
      <c r="IM67" s="11"/>
      <c r="IN67" s="11"/>
      <c r="IO67" s="11"/>
      <c r="IP67" s="11"/>
      <c r="IQ67" s="11"/>
      <c r="IR67" s="11"/>
      <c r="IS67" s="11"/>
    </row>
    <row r="68" spans="1:253" s="12" customFormat="1" ht="48.75" customHeight="1">
      <c r="A68" s="59">
        <v>22012500</v>
      </c>
      <c r="B68" s="43" t="s">
        <v>101</v>
      </c>
      <c r="C68" s="72">
        <f t="shared" si="2"/>
        <v>2161000</v>
      </c>
      <c r="D68" s="70">
        <v>2161000</v>
      </c>
      <c r="E68" s="68"/>
      <c r="F68" s="68"/>
      <c r="G68" s="11"/>
      <c r="H68" s="11"/>
      <c r="I68" s="11"/>
      <c r="J68" s="11"/>
      <c r="K68" s="11"/>
      <c r="L68" s="11"/>
      <c r="IK68" s="11"/>
      <c r="IL68" s="11"/>
      <c r="IM68" s="11"/>
      <c r="IN68" s="11"/>
      <c r="IO68" s="11"/>
      <c r="IP68" s="11"/>
      <c r="IQ68" s="11"/>
      <c r="IR68" s="11"/>
      <c r="IS68" s="11"/>
    </row>
    <row r="69" spans="1:253" s="12" customFormat="1" ht="60" customHeight="1">
      <c r="A69" s="59">
        <v>22012600</v>
      </c>
      <c r="B69" s="43" t="s">
        <v>96</v>
      </c>
      <c r="C69" s="72">
        <f t="shared" si="2"/>
        <v>1021800</v>
      </c>
      <c r="D69" s="70">
        <v>1021800</v>
      </c>
      <c r="E69" s="68"/>
      <c r="F69" s="68"/>
      <c r="G69" s="11"/>
      <c r="H69" s="11"/>
      <c r="I69" s="11"/>
      <c r="J69" s="11"/>
      <c r="K69" s="11"/>
      <c r="L69" s="11"/>
      <c r="IK69" s="11"/>
      <c r="IL69" s="11"/>
      <c r="IM69" s="11"/>
      <c r="IN69" s="11"/>
      <c r="IO69" s="11"/>
      <c r="IP69" s="11"/>
      <c r="IQ69" s="11"/>
      <c r="IR69" s="11"/>
      <c r="IS69" s="11"/>
    </row>
    <row r="70" spans="1:253" s="12" customFormat="1" ht="52.5" customHeight="1">
      <c r="A70" s="59">
        <v>22012900</v>
      </c>
      <c r="B70" s="43" t="s">
        <v>106</v>
      </c>
      <c r="C70" s="72">
        <f t="shared" si="2"/>
        <v>200</v>
      </c>
      <c r="D70" s="70">
        <v>200</v>
      </c>
      <c r="E70" s="75"/>
      <c r="F70" s="75"/>
      <c r="G70" s="11"/>
      <c r="H70" s="11"/>
      <c r="I70" s="11"/>
      <c r="J70" s="11"/>
      <c r="K70" s="11"/>
      <c r="L70" s="11"/>
      <c r="IK70" s="11"/>
      <c r="IL70" s="11"/>
      <c r="IM70" s="11"/>
      <c r="IN70" s="11"/>
      <c r="IO70" s="11"/>
      <c r="IP70" s="11"/>
      <c r="IQ70" s="11"/>
      <c r="IR70" s="11"/>
      <c r="IS70" s="11"/>
    </row>
    <row r="71" spans="1:253" s="12" customFormat="1" ht="76.5" customHeight="1">
      <c r="A71" s="57">
        <v>22080000</v>
      </c>
      <c r="B71" s="30" t="s">
        <v>47</v>
      </c>
      <c r="C71" s="67">
        <f t="shared" si="2"/>
        <v>144000</v>
      </c>
      <c r="D71" s="67">
        <f>D72</f>
        <v>144000</v>
      </c>
      <c r="E71" s="76"/>
      <c r="F71" s="76"/>
      <c r="G71" s="11"/>
      <c r="H71" s="11"/>
      <c r="I71" s="11"/>
      <c r="J71" s="11"/>
      <c r="K71" s="11"/>
      <c r="L71" s="11"/>
      <c r="IK71" s="11"/>
      <c r="IL71" s="11"/>
      <c r="IM71" s="11"/>
      <c r="IN71" s="11"/>
      <c r="IO71" s="11"/>
      <c r="IP71" s="11"/>
      <c r="IQ71" s="11"/>
      <c r="IR71" s="11"/>
      <c r="IS71" s="11"/>
    </row>
    <row r="72" spans="1:253" s="12" customFormat="1" ht="84" customHeight="1">
      <c r="A72" s="54">
        <v>22080400</v>
      </c>
      <c r="B72" s="27" t="s">
        <v>48</v>
      </c>
      <c r="C72" s="72">
        <f t="shared" si="2"/>
        <v>144000</v>
      </c>
      <c r="D72" s="70">
        <v>144000</v>
      </c>
      <c r="E72" s="69"/>
      <c r="F72" s="69"/>
      <c r="G72" s="11"/>
      <c r="H72" s="11"/>
      <c r="I72" s="11"/>
      <c r="J72" s="11"/>
      <c r="K72" s="11"/>
      <c r="L72" s="11"/>
      <c r="IK72" s="11"/>
      <c r="IL72" s="11"/>
      <c r="IM72" s="11"/>
      <c r="IN72" s="11"/>
      <c r="IO72" s="11"/>
      <c r="IP72" s="11"/>
      <c r="IQ72" s="11"/>
      <c r="IR72" s="11"/>
      <c r="IS72" s="11"/>
    </row>
    <row r="73" spans="1:253" s="12" customFormat="1" ht="25.5" customHeight="1">
      <c r="A73" s="57">
        <v>22090000</v>
      </c>
      <c r="B73" s="29" t="s">
        <v>49</v>
      </c>
      <c r="C73" s="73">
        <f>C74+C75+C76</f>
        <v>55000</v>
      </c>
      <c r="D73" s="73">
        <f>D74+D75+D76</f>
        <v>55000</v>
      </c>
      <c r="E73" s="69"/>
      <c r="F73" s="69"/>
      <c r="G73" s="11"/>
      <c r="H73" s="11"/>
      <c r="I73" s="11"/>
      <c r="J73" s="11"/>
      <c r="K73" s="11"/>
      <c r="L73" s="11"/>
      <c r="IK73" s="11"/>
      <c r="IL73" s="11"/>
      <c r="IM73" s="11"/>
      <c r="IN73" s="11"/>
      <c r="IO73" s="11"/>
      <c r="IP73" s="11"/>
      <c r="IQ73" s="11"/>
      <c r="IR73" s="11"/>
      <c r="IS73" s="11"/>
    </row>
    <row r="74" spans="1:253" s="12" customFormat="1" ht="105" customHeight="1">
      <c r="A74" s="54">
        <v>22090100</v>
      </c>
      <c r="B74" s="27" t="s">
        <v>50</v>
      </c>
      <c r="C74" s="72">
        <f>D74</f>
        <v>10900</v>
      </c>
      <c r="D74" s="70">
        <v>10900</v>
      </c>
      <c r="E74" s="69"/>
      <c r="F74" s="69"/>
      <c r="G74" s="11"/>
      <c r="H74" s="11"/>
      <c r="I74" s="11"/>
      <c r="J74" s="11"/>
      <c r="K74" s="11"/>
      <c r="L74" s="11"/>
      <c r="IK74" s="11"/>
      <c r="IL74" s="11"/>
      <c r="IM74" s="11"/>
      <c r="IN74" s="11"/>
      <c r="IO74" s="11"/>
      <c r="IP74" s="11"/>
      <c r="IQ74" s="11"/>
      <c r="IR74" s="11"/>
      <c r="IS74" s="11"/>
    </row>
    <row r="75" spans="1:253" s="12" customFormat="1" ht="57" customHeight="1">
      <c r="A75" s="54">
        <v>22090200</v>
      </c>
      <c r="B75" s="27" t="s">
        <v>107</v>
      </c>
      <c r="C75" s="72">
        <f>D75</f>
        <v>1000</v>
      </c>
      <c r="D75" s="70">
        <v>1000</v>
      </c>
      <c r="E75" s="69"/>
      <c r="F75" s="69"/>
      <c r="G75" s="11"/>
      <c r="H75" s="11"/>
      <c r="I75" s="11"/>
      <c r="J75" s="11"/>
      <c r="K75" s="11"/>
      <c r="L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 s="12" customFormat="1" ht="75" customHeight="1">
      <c r="A76" s="54">
        <v>22090400</v>
      </c>
      <c r="B76" s="27" t="s">
        <v>108</v>
      </c>
      <c r="C76" s="72">
        <f>D76</f>
        <v>43100</v>
      </c>
      <c r="D76" s="70">
        <v>43100</v>
      </c>
      <c r="E76" s="69"/>
      <c r="F76" s="69"/>
      <c r="G76" s="11"/>
      <c r="H76" s="11"/>
      <c r="I76" s="11"/>
      <c r="J76" s="11"/>
      <c r="K76" s="11"/>
      <c r="L76" s="11"/>
      <c r="IK76" s="11"/>
      <c r="IL76" s="11"/>
      <c r="IM76" s="11"/>
      <c r="IN76" s="11"/>
      <c r="IO76" s="11"/>
      <c r="IP76" s="11"/>
      <c r="IQ76" s="11"/>
      <c r="IR76" s="11"/>
      <c r="IS76" s="11"/>
    </row>
    <row r="77" spans="1:253" s="12" customFormat="1" ht="20.25" customHeight="1">
      <c r="A77" s="64">
        <v>24000000</v>
      </c>
      <c r="B77" s="48" t="s">
        <v>10</v>
      </c>
      <c r="C77" s="67">
        <f>D77+E77</f>
        <v>136000</v>
      </c>
      <c r="D77" s="67">
        <f>D80</f>
        <v>129000</v>
      </c>
      <c r="E77" s="68">
        <f>E79+E82</f>
        <v>7000</v>
      </c>
      <c r="F77" s="68">
        <f>F82</f>
        <v>0</v>
      </c>
      <c r="G77" s="11"/>
      <c r="H77" s="11"/>
      <c r="I77" s="11"/>
      <c r="J77" s="11"/>
      <c r="K77" s="11"/>
      <c r="L77" s="11"/>
      <c r="IK77" s="11"/>
      <c r="IL77" s="11"/>
      <c r="IM77" s="11"/>
      <c r="IN77" s="11"/>
      <c r="IO77" s="11"/>
      <c r="IP77" s="11"/>
      <c r="IQ77" s="11"/>
      <c r="IR77" s="11"/>
      <c r="IS77" s="11"/>
    </row>
    <row r="78" spans="1:253" s="12" customFormat="1" ht="20.25" customHeight="1" hidden="1">
      <c r="A78" s="59"/>
      <c r="B78" s="33"/>
      <c r="C78" s="72"/>
      <c r="D78" s="67"/>
      <c r="E78" s="69"/>
      <c r="F78" s="69"/>
      <c r="G78" s="11"/>
      <c r="H78" s="11"/>
      <c r="I78" s="11"/>
      <c r="J78" s="11"/>
      <c r="K78" s="11"/>
      <c r="L78" s="11"/>
      <c r="IK78" s="11"/>
      <c r="IL78" s="11"/>
      <c r="IM78" s="11"/>
      <c r="IN78" s="11"/>
      <c r="IO78" s="11"/>
      <c r="IP78" s="11"/>
      <c r="IQ78" s="11"/>
      <c r="IR78" s="11"/>
      <c r="IS78" s="11"/>
    </row>
    <row r="79" spans="1:253" s="12" customFormat="1" ht="27.75" customHeight="1">
      <c r="A79" s="58">
        <v>24060000</v>
      </c>
      <c r="B79" s="30" t="s">
        <v>45</v>
      </c>
      <c r="C79" s="73">
        <f>D79+E79</f>
        <v>136000</v>
      </c>
      <c r="D79" s="67">
        <f>D80</f>
        <v>129000</v>
      </c>
      <c r="E79" s="68">
        <f>E81</f>
        <v>7000</v>
      </c>
      <c r="F79" s="68"/>
      <c r="G79" s="11"/>
      <c r="H79" s="11"/>
      <c r="I79" s="11"/>
      <c r="J79" s="11"/>
      <c r="K79" s="11"/>
      <c r="L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s="12" customFormat="1" ht="20.25" customHeight="1">
      <c r="A80" s="18">
        <v>24060300</v>
      </c>
      <c r="B80" s="27" t="s">
        <v>45</v>
      </c>
      <c r="C80" s="72">
        <f>D80</f>
        <v>129000</v>
      </c>
      <c r="D80" s="70">
        <v>129000</v>
      </c>
      <c r="E80" s="70"/>
      <c r="F80" s="70"/>
      <c r="G80" s="11"/>
      <c r="H80" s="11"/>
      <c r="I80" s="11"/>
      <c r="J80" s="11"/>
      <c r="K80" s="11"/>
      <c r="L80" s="11"/>
      <c r="IK80" s="11"/>
      <c r="IL80" s="11"/>
      <c r="IM80" s="11"/>
      <c r="IN80" s="11"/>
      <c r="IO80" s="11"/>
      <c r="IP80" s="11"/>
      <c r="IQ80" s="11"/>
      <c r="IR80" s="11"/>
      <c r="IS80" s="11"/>
    </row>
    <row r="81" spans="1:253" s="12" customFormat="1" ht="97.5" customHeight="1">
      <c r="A81" s="54">
        <v>24062100</v>
      </c>
      <c r="B81" s="27" t="s">
        <v>115</v>
      </c>
      <c r="C81" s="72">
        <f>E81</f>
        <v>7000</v>
      </c>
      <c r="D81" s="70"/>
      <c r="E81" s="70">
        <v>7000</v>
      </c>
      <c r="F81" s="70"/>
      <c r="G81" s="11"/>
      <c r="H81" s="11"/>
      <c r="I81" s="11"/>
      <c r="J81" s="11"/>
      <c r="K81" s="11"/>
      <c r="L81" s="11"/>
      <c r="IK81" s="11"/>
      <c r="IL81" s="11"/>
      <c r="IM81" s="11"/>
      <c r="IN81" s="11"/>
      <c r="IO81" s="11"/>
      <c r="IP81" s="11"/>
      <c r="IQ81" s="11"/>
      <c r="IR81" s="11"/>
      <c r="IS81" s="11"/>
    </row>
    <row r="82" spans="1:253" s="12" customFormat="1" ht="45.75" customHeight="1" hidden="1">
      <c r="A82" s="59">
        <v>24170000</v>
      </c>
      <c r="B82" s="43" t="s">
        <v>62</v>
      </c>
      <c r="C82" s="69">
        <f>E82</f>
        <v>0</v>
      </c>
      <c r="D82" s="67"/>
      <c r="E82" s="69"/>
      <c r="F82" s="69"/>
      <c r="G82" s="11"/>
      <c r="H82" s="11"/>
      <c r="I82" s="11"/>
      <c r="J82" s="11"/>
      <c r="K82" s="11"/>
      <c r="L82" s="11"/>
      <c r="IK82" s="11"/>
      <c r="IL82" s="11"/>
      <c r="IM82" s="11"/>
      <c r="IN82" s="11"/>
      <c r="IO82" s="11"/>
      <c r="IP82" s="11"/>
      <c r="IQ82" s="11"/>
      <c r="IR82" s="11"/>
      <c r="IS82" s="11"/>
    </row>
    <row r="83" spans="1:253" s="12" customFormat="1" ht="66" customHeight="1" hidden="1">
      <c r="A83" s="59"/>
      <c r="B83" s="43"/>
      <c r="C83" s="69"/>
      <c r="D83" s="67"/>
      <c r="E83" s="69"/>
      <c r="F83" s="69"/>
      <c r="G83" s="11"/>
      <c r="H83" s="11"/>
      <c r="I83" s="11"/>
      <c r="J83" s="11"/>
      <c r="K83" s="11"/>
      <c r="L83" s="11"/>
      <c r="IK83" s="11"/>
      <c r="IL83" s="11"/>
      <c r="IM83" s="11"/>
      <c r="IN83" s="11"/>
      <c r="IO83" s="11"/>
      <c r="IP83" s="11"/>
      <c r="IQ83" s="11"/>
      <c r="IR83" s="11"/>
      <c r="IS83" s="11"/>
    </row>
    <row r="84" spans="1:253" s="12" customFormat="1" ht="54" customHeight="1">
      <c r="A84" s="64">
        <v>25000000</v>
      </c>
      <c r="B84" s="34" t="s">
        <v>15</v>
      </c>
      <c r="C84" s="67">
        <f>C86+C87</f>
        <v>6211220</v>
      </c>
      <c r="D84" s="67"/>
      <c r="E84" s="67">
        <f>E86+E87</f>
        <v>6211220</v>
      </c>
      <c r="F84" s="67">
        <f>F85+F86+F87</f>
        <v>0</v>
      </c>
      <c r="G84" s="11"/>
      <c r="H84" s="11"/>
      <c r="I84" s="11"/>
      <c r="J84" s="11"/>
      <c r="K84" s="11"/>
      <c r="L84" s="11"/>
      <c r="IK84" s="11"/>
      <c r="IL84" s="11"/>
      <c r="IM84" s="11"/>
      <c r="IN84" s="11"/>
      <c r="IO84" s="11"/>
      <c r="IP84" s="11"/>
      <c r="IQ84" s="11"/>
      <c r="IR84" s="11"/>
      <c r="IS84" s="11"/>
    </row>
    <row r="85" spans="1:253" s="12" customFormat="1" ht="78.75" customHeight="1">
      <c r="A85" s="57">
        <v>25010000</v>
      </c>
      <c r="B85" s="30" t="s">
        <v>51</v>
      </c>
      <c r="C85" s="72"/>
      <c r="D85" s="70"/>
      <c r="E85" s="72"/>
      <c r="F85" s="70"/>
      <c r="G85" s="11"/>
      <c r="H85" s="11"/>
      <c r="I85" s="11"/>
      <c r="J85" s="11"/>
      <c r="K85" s="11"/>
      <c r="L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s="12" customFormat="1" ht="60" customHeight="1">
      <c r="A86" s="54">
        <v>25010100</v>
      </c>
      <c r="B86" s="27" t="s">
        <v>52</v>
      </c>
      <c r="C86" s="72">
        <f>E86</f>
        <v>6203320</v>
      </c>
      <c r="D86" s="70"/>
      <c r="E86" s="70">
        <v>6203320</v>
      </c>
      <c r="F86" s="70"/>
      <c r="G86" s="11"/>
      <c r="H86" s="11"/>
      <c r="I86" s="11"/>
      <c r="J86" s="11"/>
      <c r="K86" s="11"/>
      <c r="L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s="12" customFormat="1" ht="45.75" customHeight="1">
      <c r="A87" s="54">
        <v>25010300</v>
      </c>
      <c r="B87" s="49" t="s">
        <v>53</v>
      </c>
      <c r="C87" s="70">
        <f>E87</f>
        <v>7900</v>
      </c>
      <c r="D87" s="70"/>
      <c r="E87" s="70">
        <v>7900</v>
      </c>
      <c r="F87" s="70"/>
      <c r="G87" s="11"/>
      <c r="H87" s="11"/>
      <c r="I87" s="11"/>
      <c r="J87" s="11"/>
      <c r="K87" s="11"/>
      <c r="L87" s="11"/>
      <c r="IK87" s="11"/>
      <c r="IL87" s="11"/>
      <c r="IM87" s="11"/>
      <c r="IN87" s="11"/>
      <c r="IO87" s="11"/>
      <c r="IP87" s="11"/>
      <c r="IQ87" s="11"/>
      <c r="IR87" s="11"/>
      <c r="IS87" s="11"/>
    </row>
    <row r="88" spans="1:253" s="8" customFormat="1" ht="30.75" customHeight="1">
      <c r="A88" s="52">
        <v>30000000</v>
      </c>
      <c r="B88" s="33" t="s">
        <v>11</v>
      </c>
      <c r="C88" s="67">
        <f>D88+E88</f>
        <v>2211800</v>
      </c>
      <c r="D88" s="67">
        <f>D90</f>
        <v>11800</v>
      </c>
      <c r="E88" s="67">
        <f>E89+E93</f>
        <v>2200000</v>
      </c>
      <c r="F88" s="67">
        <f>F89+F93</f>
        <v>2200000</v>
      </c>
      <c r="G88" s="2"/>
      <c r="H88" s="2"/>
      <c r="I88" s="2"/>
      <c r="J88" s="2"/>
      <c r="K88" s="2"/>
      <c r="L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12" customFormat="1" ht="49.5" customHeight="1">
      <c r="A89" s="52">
        <v>31000000</v>
      </c>
      <c r="B89" s="33" t="s">
        <v>12</v>
      </c>
      <c r="C89" s="67">
        <f>D89</f>
        <v>11800</v>
      </c>
      <c r="D89" s="67">
        <f>D90</f>
        <v>11800</v>
      </c>
      <c r="E89" s="67">
        <f>E92</f>
        <v>0</v>
      </c>
      <c r="F89" s="67">
        <f>F92</f>
        <v>0</v>
      </c>
      <c r="G89" s="11"/>
      <c r="H89" s="11"/>
      <c r="I89" s="11"/>
      <c r="J89" s="11"/>
      <c r="K89" s="11"/>
      <c r="L89" s="11"/>
      <c r="IK89" s="11"/>
      <c r="IL89" s="11"/>
      <c r="IM89" s="11"/>
      <c r="IN89" s="11"/>
      <c r="IO89" s="11"/>
      <c r="IP89" s="11"/>
      <c r="IQ89" s="11"/>
      <c r="IR89" s="11"/>
      <c r="IS89" s="11"/>
    </row>
    <row r="90" spans="1:253" s="12" customFormat="1" ht="156" customHeight="1">
      <c r="A90" s="52">
        <v>31010000</v>
      </c>
      <c r="B90" s="33" t="s">
        <v>69</v>
      </c>
      <c r="C90" s="73">
        <f>D90</f>
        <v>11800</v>
      </c>
      <c r="D90" s="67">
        <f>D91</f>
        <v>11800</v>
      </c>
      <c r="E90" s="67"/>
      <c r="F90" s="67"/>
      <c r="G90" s="11"/>
      <c r="H90" s="11"/>
      <c r="I90" s="11"/>
      <c r="J90" s="11"/>
      <c r="K90" s="11"/>
      <c r="L90" s="11"/>
      <c r="IK90" s="11"/>
      <c r="IL90" s="11"/>
      <c r="IM90" s="11"/>
      <c r="IN90" s="11"/>
      <c r="IO90" s="11"/>
      <c r="IP90" s="11"/>
      <c r="IQ90" s="11"/>
      <c r="IR90" s="11"/>
      <c r="IS90" s="11"/>
    </row>
    <row r="91" spans="1:253" s="12" customFormat="1" ht="128.25" customHeight="1">
      <c r="A91" s="59">
        <v>31010200</v>
      </c>
      <c r="B91" s="43" t="s">
        <v>70</v>
      </c>
      <c r="C91" s="72">
        <f>D91</f>
        <v>11800</v>
      </c>
      <c r="D91" s="70">
        <v>11800</v>
      </c>
      <c r="E91" s="67"/>
      <c r="F91" s="67"/>
      <c r="G91" s="11"/>
      <c r="H91" s="11"/>
      <c r="I91" s="11"/>
      <c r="J91" s="11"/>
      <c r="K91" s="11"/>
      <c r="L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s="12" customFormat="1" ht="57.75" customHeight="1" hidden="1">
      <c r="A92" s="54">
        <v>31030000</v>
      </c>
      <c r="B92" s="28" t="s">
        <v>63</v>
      </c>
      <c r="C92" s="72"/>
      <c r="D92" s="70"/>
      <c r="E92" s="69"/>
      <c r="F92" s="69"/>
      <c r="G92" s="11"/>
      <c r="H92" s="11"/>
      <c r="I92" s="11"/>
      <c r="J92" s="11"/>
      <c r="K92" s="11"/>
      <c r="L92" s="11"/>
      <c r="IK92" s="11"/>
      <c r="IL92" s="11"/>
      <c r="IM92" s="11"/>
      <c r="IN92" s="11"/>
      <c r="IO92" s="11"/>
      <c r="IP92" s="11"/>
      <c r="IQ92" s="11"/>
      <c r="IR92" s="11"/>
      <c r="IS92" s="11"/>
    </row>
    <row r="93" spans="1:253" s="12" customFormat="1" ht="51" customHeight="1">
      <c r="A93" s="52">
        <v>33000000</v>
      </c>
      <c r="B93" s="33" t="s">
        <v>16</v>
      </c>
      <c r="C93" s="67">
        <f>E93</f>
        <v>2200000</v>
      </c>
      <c r="D93" s="68"/>
      <c r="E93" s="67">
        <f>E95</f>
        <v>2200000</v>
      </c>
      <c r="F93" s="67">
        <f>F95</f>
        <v>2200000</v>
      </c>
      <c r="G93" s="11"/>
      <c r="H93" s="11"/>
      <c r="I93" s="11"/>
      <c r="J93" s="11"/>
      <c r="K93" s="11"/>
      <c r="L93" s="11"/>
      <c r="IK93" s="11"/>
      <c r="IL93" s="11"/>
      <c r="IM93" s="11"/>
      <c r="IN93" s="11"/>
      <c r="IO93" s="11"/>
      <c r="IP93" s="11"/>
      <c r="IQ93" s="11"/>
      <c r="IR93" s="11"/>
      <c r="IS93" s="11"/>
    </row>
    <row r="94" spans="1:253" s="12" customFormat="1" ht="34.5" customHeight="1">
      <c r="A94" s="56">
        <v>33010000</v>
      </c>
      <c r="B94" s="27" t="s">
        <v>54</v>
      </c>
      <c r="C94" s="72"/>
      <c r="D94" s="69"/>
      <c r="E94" s="69"/>
      <c r="F94" s="69"/>
      <c r="G94" s="11"/>
      <c r="H94" s="11"/>
      <c r="I94" s="11"/>
      <c r="J94" s="11"/>
      <c r="K94" s="11"/>
      <c r="L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 s="12" customFormat="1" ht="126" customHeight="1">
      <c r="A95" s="54">
        <v>33010100</v>
      </c>
      <c r="B95" s="27" t="s">
        <v>65</v>
      </c>
      <c r="C95" s="72">
        <f>E95</f>
        <v>2200000</v>
      </c>
      <c r="D95" s="69"/>
      <c r="E95" s="69">
        <v>2200000</v>
      </c>
      <c r="F95" s="69">
        <f>E95</f>
        <v>2200000</v>
      </c>
      <c r="G95" s="11"/>
      <c r="H95" s="11"/>
      <c r="I95" s="11"/>
      <c r="J95" s="11"/>
      <c r="K95" s="11"/>
      <c r="L95" s="11"/>
      <c r="IK95" s="11"/>
      <c r="IL95" s="11"/>
      <c r="IM95" s="11"/>
      <c r="IN95" s="11"/>
      <c r="IO95" s="11"/>
      <c r="IP95" s="11"/>
      <c r="IQ95" s="11"/>
      <c r="IR95" s="11"/>
      <c r="IS95" s="11"/>
    </row>
    <row r="96" spans="1:253" s="12" customFormat="1" ht="27.75" customHeight="1">
      <c r="A96" s="56"/>
      <c r="B96" s="50" t="s">
        <v>61</v>
      </c>
      <c r="C96" s="70">
        <f>C88+C55+C8</f>
        <v>200526068</v>
      </c>
      <c r="D96" s="70">
        <f>D88+D55+D8</f>
        <v>192062848</v>
      </c>
      <c r="E96" s="70">
        <f>E88+E55+E8</f>
        <v>8463220</v>
      </c>
      <c r="F96" s="70">
        <f>F88+F55+F8</f>
        <v>2200000</v>
      </c>
      <c r="G96" s="11"/>
      <c r="H96" s="11"/>
      <c r="I96" s="11"/>
      <c r="J96" s="11"/>
      <c r="K96" s="11"/>
      <c r="L96" s="11"/>
      <c r="IK96" s="11"/>
      <c r="IL96" s="11"/>
      <c r="IM96" s="11"/>
      <c r="IN96" s="11"/>
      <c r="IO96" s="11"/>
      <c r="IP96" s="11"/>
      <c r="IQ96" s="11"/>
      <c r="IR96" s="11"/>
      <c r="IS96" s="11"/>
    </row>
    <row r="97" spans="1:253" s="10" customFormat="1" ht="35.25" customHeight="1">
      <c r="A97" s="52">
        <v>40000000</v>
      </c>
      <c r="B97" s="33" t="s">
        <v>1</v>
      </c>
      <c r="C97" s="67">
        <f>C98</f>
        <v>110875847</v>
      </c>
      <c r="D97" s="67">
        <f>D98</f>
        <v>110875847</v>
      </c>
      <c r="E97" s="77"/>
      <c r="F97" s="77"/>
      <c r="G97" s="9"/>
      <c r="H97" s="9"/>
      <c r="I97" s="9"/>
      <c r="J97" s="9"/>
      <c r="K97" s="9"/>
      <c r="L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s="12" customFormat="1" ht="33" customHeight="1">
      <c r="A98" s="52">
        <v>41000000</v>
      </c>
      <c r="B98" s="33" t="s">
        <v>17</v>
      </c>
      <c r="C98" s="67">
        <f>C99+C102+C105</f>
        <v>110875847</v>
      </c>
      <c r="D98" s="67">
        <f>D99+D102+D105</f>
        <v>110875847</v>
      </c>
      <c r="E98" s="68"/>
      <c r="F98" s="68"/>
      <c r="G98" s="11"/>
      <c r="H98" s="11"/>
      <c r="I98" s="11"/>
      <c r="J98" s="11"/>
      <c r="K98" s="11"/>
      <c r="L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253" s="12" customFormat="1" ht="28.5" customHeight="1">
      <c r="A99" s="52">
        <v>41020000</v>
      </c>
      <c r="B99" s="33" t="s">
        <v>18</v>
      </c>
      <c r="C99" s="67">
        <f>C100</f>
        <v>21833100</v>
      </c>
      <c r="D99" s="67">
        <f>D100</f>
        <v>21833100</v>
      </c>
      <c r="E99" s="67"/>
      <c r="F99" s="67"/>
      <c r="G99" s="11"/>
      <c r="H99" s="11"/>
      <c r="I99" s="11"/>
      <c r="J99" s="11"/>
      <c r="K99" s="11"/>
      <c r="L99" s="11"/>
      <c r="IK99" s="11"/>
      <c r="IL99" s="11"/>
      <c r="IM99" s="11"/>
      <c r="IN99" s="11"/>
      <c r="IO99" s="11"/>
      <c r="IP99" s="11"/>
      <c r="IQ99" s="11"/>
      <c r="IR99" s="11"/>
      <c r="IS99" s="11"/>
    </row>
    <row r="100" spans="1:253" s="12" customFormat="1" ht="20.25" customHeight="1">
      <c r="A100" s="59">
        <v>41020100</v>
      </c>
      <c r="B100" s="43" t="s">
        <v>109</v>
      </c>
      <c r="C100" s="67">
        <f>D100</f>
        <v>21833100</v>
      </c>
      <c r="D100" s="67">
        <v>21833100</v>
      </c>
      <c r="E100" s="67"/>
      <c r="F100" s="67"/>
      <c r="G100" s="11"/>
      <c r="H100" s="11"/>
      <c r="I100" s="11"/>
      <c r="J100" s="11"/>
      <c r="K100" s="11"/>
      <c r="L100" s="11"/>
      <c r="IK100" s="11"/>
      <c r="IL100" s="11"/>
      <c r="IM100" s="11"/>
      <c r="IN100" s="11"/>
      <c r="IO100" s="11"/>
      <c r="IP100" s="11"/>
      <c r="IQ100" s="11"/>
      <c r="IR100" s="11"/>
      <c r="IS100" s="11"/>
    </row>
    <row r="101" spans="1:253" s="12" customFormat="1" ht="20.25" customHeight="1" hidden="1">
      <c r="A101" s="59"/>
      <c r="B101" s="43"/>
      <c r="C101" s="70"/>
      <c r="D101" s="70"/>
      <c r="E101" s="70"/>
      <c r="F101" s="70"/>
      <c r="G101" s="11"/>
      <c r="H101" s="11"/>
      <c r="I101" s="11"/>
      <c r="J101" s="11"/>
      <c r="K101" s="11"/>
      <c r="L101" s="11"/>
      <c r="IK101" s="11"/>
      <c r="IL101" s="11"/>
      <c r="IM101" s="11"/>
      <c r="IN101" s="11"/>
      <c r="IO101" s="11"/>
      <c r="IP101" s="11"/>
      <c r="IQ101" s="11"/>
      <c r="IR101" s="11"/>
      <c r="IS101" s="11"/>
    </row>
    <row r="102" spans="1:253" s="12" customFormat="1" ht="26.25" customHeight="1">
      <c r="A102" s="52">
        <v>41030000</v>
      </c>
      <c r="B102" s="33" t="s">
        <v>19</v>
      </c>
      <c r="C102" s="67">
        <f>D102</f>
        <v>86842200</v>
      </c>
      <c r="D102" s="68">
        <f>D103+D104</f>
        <v>86842200</v>
      </c>
      <c r="E102" s="68"/>
      <c r="F102" s="68"/>
      <c r="G102" s="11"/>
      <c r="H102" s="11"/>
      <c r="I102" s="11"/>
      <c r="J102" s="11"/>
      <c r="K102" s="11"/>
      <c r="L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s="12" customFormat="1" ht="48" customHeight="1">
      <c r="A103" s="18">
        <v>41033900</v>
      </c>
      <c r="B103" s="35" t="s">
        <v>55</v>
      </c>
      <c r="C103" s="72">
        <f>D103</f>
        <v>86842200</v>
      </c>
      <c r="D103" s="69">
        <v>86842200</v>
      </c>
      <c r="E103" s="69"/>
      <c r="F103" s="69"/>
      <c r="G103" s="11"/>
      <c r="H103" s="11"/>
      <c r="I103" s="11"/>
      <c r="J103" s="11"/>
      <c r="K103" s="11"/>
      <c r="L103" s="11"/>
      <c r="IK103" s="11"/>
      <c r="IL103" s="11"/>
      <c r="IM103" s="11"/>
      <c r="IN103" s="11"/>
      <c r="IO103" s="11"/>
      <c r="IP103" s="11"/>
      <c r="IQ103" s="11"/>
      <c r="IR103" s="11"/>
      <c r="IS103" s="11"/>
    </row>
    <row r="104" spans="1:253" s="12" customFormat="1" ht="50.25" customHeight="1">
      <c r="A104" s="18">
        <v>41034200</v>
      </c>
      <c r="B104" s="27" t="s">
        <v>56</v>
      </c>
      <c r="C104" s="70">
        <f>D104</f>
        <v>0</v>
      </c>
      <c r="D104" s="69"/>
      <c r="E104" s="69"/>
      <c r="F104" s="69"/>
      <c r="G104" s="11"/>
      <c r="H104" s="11"/>
      <c r="I104" s="11"/>
      <c r="J104" s="11"/>
      <c r="K104" s="11"/>
      <c r="L104" s="11"/>
      <c r="IK104" s="11"/>
      <c r="IL104" s="11"/>
      <c r="IM104" s="11"/>
      <c r="IN104" s="11"/>
      <c r="IO104" s="11"/>
      <c r="IP104" s="11"/>
      <c r="IQ104" s="11"/>
      <c r="IR104" s="11"/>
      <c r="IS104" s="11"/>
    </row>
    <row r="105" spans="1:253" s="12" customFormat="1" ht="51.75" customHeight="1">
      <c r="A105" s="58">
        <v>41050000</v>
      </c>
      <c r="B105" s="30" t="s">
        <v>76</v>
      </c>
      <c r="C105" s="67">
        <f>D105</f>
        <v>2200547</v>
      </c>
      <c r="D105" s="68">
        <f>SUM(D116:D122)</f>
        <v>2200547</v>
      </c>
      <c r="E105" s="69"/>
      <c r="F105" s="69"/>
      <c r="G105" s="11"/>
      <c r="H105" s="11"/>
      <c r="I105" s="11"/>
      <c r="J105" s="11"/>
      <c r="K105" s="11"/>
      <c r="L105" s="11"/>
      <c r="IK105" s="11"/>
      <c r="IL105" s="11"/>
      <c r="IM105" s="11"/>
      <c r="IN105" s="11"/>
      <c r="IO105" s="11"/>
      <c r="IP105" s="11"/>
      <c r="IQ105" s="11"/>
      <c r="IR105" s="11"/>
      <c r="IS105" s="11"/>
    </row>
    <row r="106" spans="1:253" s="12" customFormat="1" ht="313.5" customHeight="1" hidden="1">
      <c r="A106" s="54"/>
      <c r="B106" s="27"/>
      <c r="C106" s="70"/>
      <c r="D106" s="69"/>
      <c r="E106" s="69"/>
      <c r="F106" s="69"/>
      <c r="G106" s="11"/>
      <c r="H106" s="11"/>
      <c r="I106" s="11"/>
      <c r="J106" s="11"/>
      <c r="K106" s="11"/>
      <c r="L106" s="11"/>
      <c r="IK106" s="11"/>
      <c r="IL106" s="11"/>
      <c r="IM106" s="11"/>
      <c r="IN106" s="11"/>
      <c r="IO106" s="11"/>
      <c r="IP106" s="11"/>
      <c r="IQ106" s="11"/>
      <c r="IR106" s="11"/>
      <c r="IS106" s="11"/>
    </row>
    <row r="107" spans="1:253" s="12" customFormat="1" ht="97.5" customHeight="1" hidden="1">
      <c r="A107" s="54"/>
      <c r="B107" s="42"/>
      <c r="C107" s="70"/>
      <c r="D107" s="69"/>
      <c r="E107" s="69"/>
      <c r="F107" s="69"/>
      <c r="G107" s="11"/>
      <c r="H107" s="11"/>
      <c r="I107" s="11"/>
      <c r="J107" s="11"/>
      <c r="K107" s="11"/>
      <c r="L107" s="11"/>
      <c r="IK107" s="11"/>
      <c r="IL107" s="11"/>
      <c r="IM107" s="11"/>
      <c r="IN107" s="11"/>
      <c r="IO107" s="11"/>
      <c r="IP107" s="11"/>
      <c r="IQ107" s="11"/>
      <c r="IR107" s="11"/>
      <c r="IS107" s="11"/>
    </row>
    <row r="108" spans="1:253" s="12" customFormat="1" ht="267" customHeight="1" hidden="1">
      <c r="A108" s="54"/>
      <c r="B108" s="27"/>
      <c r="C108" s="70"/>
      <c r="D108" s="69"/>
      <c r="E108" s="69"/>
      <c r="F108" s="69"/>
      <c r="G108" s="11"/>
      <c r="H108" s="11"/>
      <c r="I108" s="11"/>
      <c r="J108" s="11"/>
      <c r="K108" s="11"/>
      <c r="L108" s="11"/>
      <c r="IK108" s="11"/>
      <c r="IL108" s="11"/>
      <c r="IM108" s="11"/>
      <c r="IN108" s="11"/>
      <c r="IO108" s="11"/>
      <c r="IP108" s="11"/>
      <c r="IQ108" s="11"/>
      <c r="IR108" s="11"/>
      <c r="IS108" s="11"/>
    </row>
    <row r="109" spans="1:253" s="12" customFormat="1" ht="97.5" customHeight="1" hidden="1">
      <c r="A109" s="99"/>
      <c r="B109" s="100"/>
      <c r="C109" s="93"/>
      <c r="D109" s="93"/>
      <c r="E109" s="91"/>
      <c r="F109" s="93"/>
      <c r="G109" s="11"/>
      <c r="H109" s="11"/>
      <c r="I109" s="11"/>
      <c r="J109" s="11"/>
      <c r="K109" s="11"/>
      <c r="L109" s="11"/>
      <c r="IK109" s="11"/>
      <c r="IL109" s="11"/>
      <c r="IM109" s="11"/>
      <c r="IN109" s="11"/>
      <c r="IO109" s="11"/>
      <c r="IP109" s="11"/>
      <c r="IQ109" s="11"/>
      <c r="IR109" s="11"/>
      <c r="IS109" s="11"/>
    </row>
    <row r="110" spans="1:253" s="12" customFormat="1" ht="153" customHeight="1" hidden="1">
      <c r="A110" s="92"/>
      <c r="B110" s="101"/>
      <c r="C110" s="92"/>
      <c r="D110" s="92"/>
      <c r="E110" s="92"/>
      <c r="F110" s="92"/>
      <c r="G110" s="11"/>
      <c r="H110" s="11"/>
      <c r="I110" s="11"/>
      <c r="J110" s="11"/>
      <c r="K110" s="11"/>
      <c r="L110" s="11"/>
      <c r="IK110" s="11"/>
      <c r="IL110" s="11"/>
      <c r="IM110" s="11"/>
      <c r="IN110" s="11"/>
      <c r="IO110" s="11"/>
      <c r="IP110" s="11"/>
      <c r="IQ110" s="11"/>
      <c r="IR110" s="11"/>
      <c r="IS110" s="11"/>
    </row>
    <row r="111" spans="1:253" s="12" customFormat="1" ht="38.25" customHeight="1" hidden="1">
      <c r="A111" s="56"/>
      <c r="B111" s="35"/>
      <c r="C111" s="72"/>
      <c r="D111" s="69"/>
      <c r="E111" s="69"/>
      <c r="F111" s="69"/>
      <c r="G111" s="11"/>
      <c r="H111" s="11"/>
      <c r="I111" s="11"/>
      <c r="J111" s="11"/>
      <c r="K111" s="11"/>
      <c r="L111" s="11"/>
      <c r="IK111" s="11"/>
      <c r="IL111" s="11"/>
      <c r="IM111" s="11"/>
      <c r="IN111" s="11"/>
      <c r="IO111" s="11"/>
      <c r="IP111" s="11"/>
      <c r="IQ111" s="11"/>
      <c r="IR111" s="11"/>
      <c r="IS111" s="11"/>
    </row>
    <row r="112" spans="1:253" s="12" customFormat="1" ht="36" customHeight="1" hidden="1">
      <c r="A112" s="56"/>
      <c r="B112" s="27"/>
      <c r="C112" s="70"/>
      <c r="D112" s="69"/>
      <c r="E112" s="69"/>
      <c r="F112" s="69"/>
      <c r="G112" s="11"/>
      <c r="H112" s="11"/>
      <c r="I112" s="11"/>
      <c r="J112" s="11"/>
      <c r="K112" s="11"/>
      <c r="L112" s="11"/>
      <c r="IK112" s="11"/>
      <c r="IL112" s="11"/>
      <c r="IM112" s="11"/>
      <c r="IN112" s="11"/>
      <c r="IO112" s="11"/>
      <c r="IP112" s="11"/>
      <c r="IQ112" s="11"/>
      <c r="IR112" s="11"/>
      <c r="IS112" s="11"/>
    </row>
    <row r="113" spans="1:253" s="12" customFormat="1" ht="64.5" customHeight="1" hidden="1">
      <c r="A113" s="65"/>
      <c r="B113" s="27"/>
      <c r="C113" s="72"/>
      <c r="D113" s="69"/>
      <c r="E113" s="69"/>
      <c r="F113" s="69"/>
      <c r="G113" s="11"/>
      <c r="H113" s="11"/>
      <c r="I113" s="11"/>
      <c r="J113" s="11"/>
      <c r="K113" s="11"/>
      <c r="L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 s="12" customFormat="1" ht="64.5" customHeight="1" hidden="1">
      <c r="A114" s="66"/>
      <c r="B114" s="27"/>
      <c r="C114" s="72"/>
      <c r="D114" s="69"/>
      <c r="E114" s="69"/>
      <c r="F114" s="69"/>
      <c r="G114" s="11"/>
      <c r="H114" s="11"/>
      <c r="I114" s="11"/>
      <c r="J114" s="11"/>
      <c r="K114" s="11"/>
      <c r="L114" s="11"/>
      <c r="IK114" s="11"/>
      <c r="IL114" s="11"/>
      <c r="IM114" s="11"/>
      <c r="IN114" s="11"/>
      <c r="IO114" s="11"/>
      <c r="IP114" s="11"/>
      <c r="IQ114" s="11"/>
      <c r="IR114" s="11"/>
      <c r="IS114" s="11"/>
    </row>
    <row r="115" spans="1:253" s="12" customFormat="1" ht="80.25" customHeight="1" hidden="1">
      <c r="A115" s="66"/>
      <c r="B115" s="27"/>
      <c r="C115" s="72"/>
      <c r="D115" s="69"/>
      <c r="E115" s="69"/>
      <c r="F115" s="69"/>
      <c r="G115" s="11"/>
      <c r="H115" s="11"/>
      <c r="I115" s="11"/>
      <c r="J115" s="11"/>
      <c r="K115" s="11"/>
      <c r="L115" s="11"/>
      <c r="IK115" s="11"/>
      <c r="IL115" s="11"/>
      <c r="IM115" s="11"/>
      <c r="IN115" s="11"/>
      <c r="IO115" s="11"/>
      <c r="IP115" s="11"/>
      <c r="IQ115" s="11"/>
      <c r="IR115" s="11"/>
      <c r="IS115" s="11"/>
    </row>
    <row r="116" spans="1:253" s="12" customFormat="1" ht="78.75" customHeight="1">
      <c r="A116" s="66">
        <v>41051000</v>
      </c>
      <c r="B116" s="27" t="s">
        <v>83</v>
      </c>
      <c r="C116" s="72">
        <f>D116</f>
        <v>518358</v>
      </c>
      <c r="D116" s="69">
        <v>518358</v>
      </c>
      <c r="E116" s="69"/>
      <c r="F116" s="69"/>
      <c r="G116" s="11"/>
      <c r="H116" s="11"/>
      <c r="I116" s="11"/>
      <c r="J116" s="11"/>
      <c r="K116" s="11"/>
      <c r="L116" s="11"/>
      <c r="IK116" s="11"/>
      <c r="IL116" s="11"/>
      <c r="IM116" s="11"/>
      <c r="IN116" s="11"/>
      <c r="IO116" s="11"/>
      <c r="IP116" s="11"/>
      <c r="IQ116" s="11"/>
      <c r="IR116" s="11"/>
      <c r="IS116" s="11"/>
    </row>
    <row r="117" spans="1:253" s="12" customFormat="1" ht="67.5" customHeight="1" hidden="1">
      <c r="A117" s="66">
        <v>41051500</v>
      </c>
      <c r="B117" s="27" t="s">
        <v>82</v>
      </c>
      <c r="C117" s="72"/>
      <c r="D117" s="69"/>
      <c r="E117" s="69"/>
      <c r="F117" s="69"/>
      <c r="G117" s="11"/>
      <c r="H117" s="11"/>
      <c r="I117" s="11"/>
      <c r="J117" s="11"/>
      <c r="K117" s="11"/>
      <c r="L117" s="11"/>
      <c r="IK117" s="11"/>
      <c r="IL117" s="11"/>
      <c r="IM117" s="11"/>
      <c r="IN117" s="11"/>
      <c r="IO117" s="11"/>
      <c r="IP117" s="11"/>
      <c r="IQ117" s="11"/>
      <c r="IR117" s="11"/>
      <c r="IS117" s="11"/>
    </row>
    <row r="118" spans="1:253" s="12" customFormat="1" ht="102" customHeight="1">
      <c r="A118" s="66">
        <v>41051200</v>
      </c>
      <c r="B118" s="27" t="s">
        <v>87</v>
      </c>
      <c r="C118" s="72">
        <f>D118</f>
        <v>606889</v>
      </c>
      <c r="D118" s="69">
        <v>606889</v>
      </c>
      <c r="E118" s="69"/>
      <c r="F118" s="69"/>
      <c r="G118" s="11"/>
      <c r="H118" s="11"/>
      <c r="I118" s="11"/>
      <c r="J118" s="11"/>
      <c r="K118" s="11"/>
      <c r="L118" s="11"/>
      <c r="IK118" s="11"/>
      <c r="IL118" s="11"/>
      <c r="IM118" s="11"/>
      <c r="IN118" s="11"/>
      <c r="IO118" s="11"/>
      <c r="IP118" s="11"/>
      <c r="IQ118" s="11"/>
      <c r="IR118" s="11"/>
      <c r="IS118" s="11"/>
    </row>
    <row r="119" spans="1:253" s="12" customFormat="1" ht="29.25" customHeight="1">
      <c r="A119" s="18">
        <v>41053900</v>
      </c>
      <c r="B119" s="27" t="s">
        <v>75</v>
      </c>
      <c r="C119" s="72">
        <f>D119</f>
        <v>295300</v>
      </c>
      <c r="D119" s="69">
        <v>295300</v>
      </c>
      <c r="E119" s="69"/>
      <c r="F119" s="69"/>
      <c r="G119" s="11"/>
      <c r="H119" s="11"/>
      <c r="I119" s="11"/>
      <c r="J119" s="11"/>
      <c r="K119" s="11"/>
      <c r="L119" s="11"/>
      <c r="IK119" s="11"/>
      <c r="IL119" s="11"/>
      <c r="IM119" s="11"/>
      <c r="IN119" s="11"/>
      <c r="IO119" s="11"/>
      <c r="IP119" s="11"/>
      <c r="IQ119" s="11"/>
      <c r="IR119" s="11"/>
      <c r="IS119" s="11"/>
    </row>
    <row r="120" spans="1:253" s="12" customFormat="1" ht="210.75" customHeight="1" hidden="1">
      <c r="A120" s="94"/>
      <c r="B120" s="96"/>
      <c r="C120" s="97"/>
      <c r="D120" s="93"/>
      <c r="E120" s="91"/>
      <c r="F120" s="93"/>
      <c r="G120" s="11"/>
      <c r="H120" s="11"/>
      <c r="I120" s="11"/>
      <c r="J120" s="11"/>
      <c r="K120" s="11"/>
      <c r="L120" s="11"/>
      <c r="IK120" s="11"/>
      <c r="IL120" s="11"/>
      <c r="IM120" s="11"/>
      <c r="IN120" s="11"/>
      <c r="IO120" s="11"/>
      <c r="IP120" s="11"/>
      <c r="IQ120" s="11"/>
      <c r="IR120" s="11"/>
      <c r="IS120" s="11"/>
    </row>
    <row r="121" spans="1:253" s="8" customFormat="1" ht="47.25" customHeight="1" hidden="1">
      <c r="A121" s="95"/>
      <c r="B121" s="96"/>
      <c r="C121" s="98"/>
      <c r="D121" s="92"/>
      <c r="E121" s="92"/>
      <c r="F121" s="92"/>
      <c r="G121" s="2"/>
      <c r="H121" s="2"/>
      <c r="I121" s="2"/>
      <c r="J121" s="2"/>
      <c r="K121" s="2"/>
      <c r="L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s="8" customFormat="1" ht="96" customHeight="1">
      <c r="A122" s="61">
        <v>41055000</v>
      </c>
      <c r="B122" s="27" t="s">
        <v>86</v>
      </c>
      <c r="C122" s="79">
        <f>D122</f>
        <v>780000</v>
      </c>
      <c r="D122" s="80">
        <v>780000</v>
      </c>
      <c r="E122" s="78"/>
      <c r="F122" s="61"/>
      <c r="G122" s="2"/>
      <c r="H122" s="2"/>
      <c r="I122" s="2"/>
      <c r="J122" s="2"/>
      <c r="K122" s="2"/>
      <c r="L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s="8" customFormat="1" ht="20.25" customHeight="1">
      <c r="A123" s="58">
        <v>50000000</v>
      </c>
      <c r="B123" s="30" t="s">
        <v>66</v>
      </c>
      <c r="C123" s="81">
        <f>E123</f>
        <v>141200</v>
      </c>
      <c r="D123" s="61"/>
      <c r="E123" s="79">
        <f>E124</f>
        <v>141200</v>
      </c>
      <c r="F123" s="61"/>
      <c r="G123" s="2"/>
      <c r="H123" s="2"/>
      <c r="I123" s="2"/>
      <c r="J123" s="2"/>
      <c r="K123" s="2"/>
      <c r="L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s="8" customFormat="1" ht="20.25" customHeight="1">
      <c r="A124" s="18">
        <v>50100000</v>
      </c>
      <c r="B124" s="27" t="s">
        <v>57</v>
      </c>
      <c r="C124" s="72">
        <f>E124</f>
        <v>141200</v>
      </c>
      <c r="D124" s="69"/>
      <c r="E124" s="72">
        <f>E125</f>
        <v>141200</v>
      </c>
      <c r="F124" s="69"/>
      <c r="G124" s="2"/>
      <c r="H124" s="2"/>
      <c r="I124" s="2"/>
      <c r="J124" s="2"/>
      <c r="K124" s="2"/>
      <c r="L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s="8" customFormat="1" ht="93.75" customHeight="1">
      <c r="A125" s="54">
        <v>50110000</v>
      </c>
      <c r="B125" s="27" t="s">
        <v>58</v>
      </c>
      <c r="C125" s="72">
        <f>E125</f>
        <v>141200</v>
      </c>
      <c r="D125" s="82"/>
      <c r="E125" s="69">
        <v>141200</v>
      </c>
      <c r="F125" s="82"/>
      <c r="G125" s="2"/>
      <c r="H125" s="2"/>
      <c r="I125" s="2"/>
      <c r="J125" s="2"/>
      <c r="K125" s="2"/>
      <c r="L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8" customFormat="1" ht="27.75" customHeight="1">
      <c r="A126" s="59"/>
      <c r="B126" s="29" t="s">
        <v>114</v>
      </c>
      <c r="C126" s="67">
        <f>C123+C97+C88+C55+C8</f>
        <v>311543115</v>
      </c>
      <c r="D126" s="67">
        <f>D123+D97+D88+D55+D8</f>
        <v>302938695</v>
      </c>
      <c r="E126" s="67">
        <f>E123+E97+E88+E55+E8</f>
        <v>8604420</v>
      </c>
      <c r="F126" s="67">
        <f>F123+F97+F88+F55+F8</f>
        <v>2200000</v>
      </c>
      <c r="G126" s="2"/>
      <c r="H126" s="2"/>
      <c r="I126" s="2"/>
      <c r="J126" s="2"/>
      <c r="K126" s="2"/>
      <c r="L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8" customFormat="1" ht="27.75" customHeight="1">
      <c r="A127" s="20"/>
      <c r="B127" s="21"/>
      <c r="C127" s="22"/>
      <c r="D127" s="22"/>
      <c r="E127" s="22"/>
      <c r="F127" s="22"/>
      <c r="G127" s="2"/>
      <c r="H127" s="2"/>
      <c r="I127" s="2"/>
      <c r="J127" s="2"/>
      <c r="K127" s="2"/>
      <c r="L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3:6" ht="12.75">
      <c r="C128" s="19"/>
      <c r="D128" s="19"/>
      <c r="E128" s="19"/>
      <c r="F128" s="19"/>
    </row>
    <row r="129" ht="12.75" hidden="1"/>
    <row r="130" spans="1:2" ht="18.75">
      <c r="A130" s="15" t="s">
        <v>59</v>
      </c>
      <c r="B130" s="16"/>
    </row>
    <row r="131" spans="1:4" ht="18.75">
      <c r="A131" s="1" t="s">
        <v>60</v>
      </c>
      <c r="B131" s="16"/>
      <c r="D131" s="25"/>
    </row>
    <row r="132" spans="2:4" ht="18.75">
      <c r="B132" s="17"/>
      <c r="C132" s="16"/>
      <c r="D132" s="16" t="s">
        <v>64</v>
      </c>
    </row>
    <row r="133" spans="2:4" ht="18.75">
      <c r="B133" s="51" t="s">
        <v>97</v>
      </c>
      <c r="C133" s="51"/>
      <c r="D133" s="51"/>
    </row>
    <row r="134" spans="2:4" ht="18.75">
      <c r="B134" s="16"/>
      <c r="C134" s="16"/>
      <c r="D134" s="16"/>
    </row>
    <row r="136" spans="2:4" ht="18.75">
      <c r="B136" s="16"/>
      <c r="C136" s="16"/>
      <c r="D136" s="16"/>
    </row>
  </sheetData>
  <sheetProtection/>
  <mergeCells count="19">
    <mergeCell ref="A109:A110"/>
    <mergeCell ref="B109:B110"/>
    <mergeCell ref="C109:C110"/>
    <mergeCell ref="D109:D110"/>
    <mergeCell ref="E109:E110"/>
    <mergeCell ref="F109:F110"/>
    <mergeCell ref="E120:E121"/>
    <mergeCell ref="F120:F121"/>
    <mergeCell ref="A120:A121"/>
    <mergeCell ref="B120:B121"/>
    <mergeCell ref="C120:C121"/>
    <mergeCell ref="D120:D121"/>
    <mergeCell ref="A6:A7"/>
    <mergeCell ref="B6:B7"/>
    <mergeCell ref="C3:F3"/>
    <mergeCell ref="E6:F6"/>
    <mergeCell ref="C6:C7"/>
    <mergeCell ref="D6:D7"/>
    <mergeCell ref="A4:F4"/>
  </mergeCells>
  <printOptions horizontalCentered="1"/>
  <pageMargins left="0.7874015748031497" right="0.5905511811023623" top="0.5905511811023623" bottom="0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Administrator</cp:lastModifiedBy>
  <cp:lastPrinted>2021-01-05T12:22:26Z</cp:lastPrinted>
  <dcterms:created xsi:type="dcterms:W3CDTF">2014-01-17T10:52:16Z</dcterms:created>
  <dcterms:modified xsi:type="dcterms:W3CDTF">2021-01-11T06:09:08Z</dcterms:modified>
  <cp:category/>
  <cp:version/>
  <cp:contentType/>
  <cp:contentStatus/>
</cp:coreProperties>
</file>