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'дод.3'!$11:$13</definedName>
    <definedName name="_xlnm.Print_Area" localSheetId="0">'дод.3'!$C$1:$T$42</definedName>
  </definedNames>
  <calcPr fullCalcOnLoad="1"/>
</workbook>
</file>

<file path=xl/sharedStrings.xml><?xml version="1.0" encoding="utf-8"?>
<sst xmlns="http://schemas.openxmlformats.org/spreadsheetml/2006/main" count="93" uniqueCount="75">
  <si>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</si>
  <si>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</si>
  <si>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</si>
  <si>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</si>
  <si>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</si>
  <si>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</si>
  <si>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</si>
  <si>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</si>
  <si>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(тис. грн.)/грн.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</si>
  <si>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</si>
  <si>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</si>
  <si>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</si>
  <si>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</si>
  <si>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1200000</t>
  </si>
  <si>
    <t>Орган з питань житлово - комунального господарства</t>
  </si>
  <si>
    <t>2000000</t>
  </si>
  <si>
    <t>Орган з питань освіти і науки</t>
  </si>
  <si>
    <t>0726</t>
  </si>
  <si>
    <t>Код Функцірнальної класифікації видатків та кредитування бюджету</t>
  </si>
  <si>
    <t>усього</t>
  </si>
  <si>
    <t>у тому числі бюджет розвитку</t>
  </si>
  <si>
    <t>1</t>
  </si>
  <si>
    <r>
      <t>Код               Програмної класифікації видатків та кредитування місцевого бюджету</t>
    </r>
    <r>
      <rPr>
        <b/>
        <vertAlign val="superscript"/>
        <sz val="12"/>
        <rFont val="Times New Roman"/>
        <family val="1"/>
      </rPr>
      <t xml:space="preserve">                                                                       </t>
    </r>
  </si>
  <si>
    <t xml:space="preserve">Код Типової програмної класифікації видатків  та кредитування місцевого бюджету
</t>
  </si>
  <si>
    <t>Найменування                                   головного                                    розпорядника коштів                          місцевого бюджету /         відповідального                                виконавця,                                  найменування                                  бюджетної                     програми/підпрограми
згідно з Типовою                            програмною                              класифікацією                                        видатків та                                    кредитування                                        місцевого бюджету</t>
  </si>
  <si>
    <t>УСЬОГО</t>
  </si>
  <si>
    <t>0255800000</t>
  </si>
  <si>
    <t>Секретар міської ради</t>
  </si>
  <si>
    <t>Тетяна БОРИСОВА</t>
  </si>
  <si>
    <t>Виконавчий комітет місцевої ради, Рада міністрів Автономної Республіки Крим, державна адміністрація ( обласні державні адміністрації, Київська, Севастопольська міські державні адміністрації районні державні адміністрації                                                                                        ( управління, відділи)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</si>
  <si>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</si>
  <si>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</si>
  <si>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</si>
  <si>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</si>
  <si>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0217130</t>
  </si>
  <si>
    <t>7130</t>
  </si>
  <si>
    <t>0421</t>
  </si>
  <si>
    <t>1217691</t>
  </si>
  <si>
    <t>7691</t>
  </si>
  <si>
    <t>0490</t>
  </si>
  <si>
    <t>Виконання заходів  за  рахунок цільових 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</si>
  <si>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0217691</t>
  </si>
  <si>
    <t>3700000</t>
  </si>
  <si>
    <t>Орган з питань фінансів</t>
  </si>
  <si>
    <t>3717691</t>
  </si>
  <si>
    <t>1218340</t>
  </si>
  <si>
    <t>8340</t>
  </si>
  <si>
    <t>0540</t>
  </si>
  <si>
    <t>Природоохоронні заходи за рахунок цільових фондів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</si>
  <si>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</si>
  <si>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</si>
  <si>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</si>
  <si>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 місцевого бюджету</t>
  </si>
  <si>
    <t>0611010</t>
  </si>
  <si>
    <t>1010</t>
  </si>
  <si>
    <t>0910</t>
  </si>
  <si>
    <t>Надання дошкільної освіти</t>
  </si>
  <si>
    <t>0921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</si>
  <si>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</si>
  <si>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</si>
  <si>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</si>
  <si>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</si>
  <si>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</si>
  <si>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</si>
  <si>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0611061</t>
  </si>
  <si>
    <t>1061</t>
  </si>
  <si>
    <t>Здійснення заходів із землеустрою (нормативна грошова оцінка землі, інвентаризація)</t>
  </si>
  <si>
    <t>1217363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</si>
  <si>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</si>
  <si>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</si>
  <si>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 державного бюджету, що утворився на початок бюджетного періоду</t>
  </si>
  <si>
    <t>0180</t>
  </si>
  <si>
    <t>РОЗПОДІЛ
видатків бюджету  Могилів-Подільської міської територіальної 
громади Могилів-Подільського району Вінницької області на 2022 рік</t>
  </si>
  <si>
    <r>
      <rPr>
        <sz val="18"/>
        <rFont val="Times New Roman"/>
        <family val="1"/>
      </rPr>
      <t>Додаток  1
до рішення 15 сесії                                                                                  міської ради 8 скликання                                                                                      від 21.01.2022 року №495</t>
    </r>
    <r>
      <rPr>
        <sz val="14"/>
        <rFont val="Times New Roman"/>
        <family val="1"/>
      </rPr>
      <t xml:space="preserve">
</t>
    </r>
    <r>
      <rPr>
        <sz val="11"/>
        <rFont val="Times New Roman"/>
        <family val="1"/>
      </rPr>
      <t xml:space="preserve">
</t>
    </r>
  </si>
  <si>
    <t>(ГРН)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</si>
</sst>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14"/>
      <name val="Times New Roman"/>
      <family val="1"/>
    </font>
    <font>
      <b/>
      <sz val="15"/>
      <color indexed="8"/>
      <name val="Times New Roman"/>
      <family val="1"/>
    </font>
    <font>
      <sz val="18"/>
      <name val="Times New Roman"/>
      <family val="1"/>
    </font>
    <font>
      <b/>
      <vertAlign val="superscript"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2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1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2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/>
      <protection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 vertical="center"/>
      <protection/>
    </xf>
    <xf numFmtId="49" fontId="26" fillId="26" borderId="16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0" fillId="26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49" fontId="0" fillId="26" borderId="0" xfId="0" applyNumberFormat="1" applyFont="1" applyFill="1" applyAlignment="1" applyProtection="1">
      <alignment/>
      <protection/>
    </xf>
    <xf numFmtId="0" fontId="35" fillId="26" borderId="0" xfId="0" applyFont="1" applyFill="1" applyAlignment="1">
      <alignment/>
    </xf>
    <xf numFmtId="0" fontId="37" fillId="26" borderId="0" xfId="0" applyFont="1" applyFill="1" applyAlignment="1">
      <alignment horizontal="left"/>
    </xf>
    <xf numFmtId="49" fontId="27" fillId="26" borderId="0" xfId="0" applyNumberFormat="1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justify" vertical="center" wrapText="1"/>
    </xf>
    <xf numFmtId="3" fontId="36" fillId="26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center"/>
    </xf>
    <xf numFmtId="49" fontId="43" fillId="26" borderId="16" xfId="0" applyNumberFormat="1" applyFont="1" applyFill="1" applyBorder="1" applyAlignment="1">
      <alignment horizontal="center" vertical="center" wrapText="1"/>
    </xf>
    <xf numFmtId="3" fontId="44" fillId="26" borderId="16" xfId="95" applyNumberFormat="1" applyFont="1" applyFill="1" applyBorder="1" applyAlignment="1">
      <alignment/>
      <protection/>
    </xf>
    <xf numFmtId="3" fontId="33" fillId="26" borderId="16" xfId="95" applyNumberFormat="1" applyFont="1" applyFill="1" applyBorder="1" applyAlignment="1">
      <alignment/>
      <protection/>
    </xf>
    <xf numFmtId="49" fontId="38" fillId="0" borderId="16" xfId="0" applyNumberFormat="1" applyFont="1" applyBorder="1" applyAlignment="1">
      <alignment horizontal="right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65" fillId="26" borderId="0" xfId="0" applyNumberFormat="1" applyFont="1" applyFill="1" applyAlignment="1" applyProtection="1">
      <alignment/>
      <protection/>
    </xf>
    <xf numFmtId="0" fontId="66" fillId="26" borderId="0" xfId="0" applyFont="1" applyFill="1" applyAlignment="1">
      <alignment/>
    </xf>
    <xf numFmtId="0" fontId="65" fillId="26" borderId="0" xfId="0" applyFont="1" applyFill="1" applyAlignment="1">
      <alignment/>
    </xf>
    <xf numFmtId="0" fontId="37" fillId="26" borderId="0" xfId="0" applyNumberFormat="1" applyFont="1" applyFill="1" applyBorder="1" applyAlignment="1" applyProtection="1">
      <alignment horizontal="left" vertical="center" wrapText="1"/>
      <protection/>
    </xf>
    <xf numFmtId="49" fontId="38" fillId="0" borderId="16" xfId="0" applyNumberFormat="1" applyFont="1" applyBorder="1" applyAlignment="1">
      <alignment horizontal="left" vertical="top" wrapText="1"/>
    </xf>
    <xf numFmtId="0" fontId="28" fillId="26" borderId="0" xfId="0" applyNumberFormat="1" applyFont="1" applyFill="1" applyBorder="1" applyAlignment="1" applyProtection="1">
      <alignment horizontal="left" vertical="center" wrapText="1"/>
      <protection/>
    </xf>
    <xf numFmtId="3" fontId="41" fillId="26" borderId="0" xfId="0" applyNumberFormat="1" applyFont="1" applyFill="1" applyBorder="1" applyAlignment="1">
      <alignment horizontal="left"/>
    </xf>
    <xf numFmtId="0" fontId="44" fillId="0" borderId="16" xfId="0" applyFont="1" applyBorder="1" applyAlignment="1">
      <alignment/>
    </xf>
    <xf numFmtId="49" fontId="34" fillId="0" borderId="16" xfId="0" applyNumberFormat="1" applyFont="1" applyBorder="1" applyAlignment="1">
      <alignment vertical="top" wrapText="1"/>
    </xf>
    <xf numFmtId="49" fontId="34" fillId="0" borderId="16" xfId="0" applyNumberFormat="1" applyFont="1" applyBorder="1" applyAlignment="1">
      <alignment horizontal="right" vertical="top" wrapText="1"/>
    </xf>
    <xf numFmtId="49" fontId="45" fillId="0" borderId="16" xfId="0" applyNumberFormat="1" applyFont="1" applyBorder="1" applyAlignment="1">
      <alignment horizontal="right" vertical="top" wrapText="1"/>
    </xf>
    <xf numFmtId="0" fontId="33" fillId="0" borderId="16" xfId="0" applyFont="1" applyBorder="1" applyAlignment="1">
      <alignment vertical="top" wrapText="1"/>
    </xf>
    <xf numFmtId="3" fontId="50" fillId="26" borderId="16" xfId="95" applyNumberFormat="1" applyFont="1" applyFill="1" applyBorder="1" applyAlignment="1">
      <alignment vertical="top" wrapText="1"/>
      <protection/>
    </xf>
    <xf numFmtId="49" fontId="51" fillId="0" borderId="16" xfId="0" applyNumberFormat="1" applyFont="1" applyBorder="1" applyAlignment="1">
      <alignment horizontal="right" vertical="top" wrapText="1"/>
    </xf>
    <xf numFmtId="3" fontId="67" fillId="26" borderId="0" xfId="95" applyNumberFormat="1" applyFont="1" applyFill="1" applyBorder="1" applyAlignment="1">
      <alignment/>
      <protection/>
    </xf>
    <xf numFmtId="4" fontId="67" fillId="0" borderId="16" xfId="95" applyNumberFormat="1" applyFont="1" applyFill="1" applyBorder="1" applyAlignment="1">
      <alignment/>
      <protection/>
    </xf>
    <xf numFmtId="4" fontId="49" fillId="0" borderId="16" xfId="95" applyNumberFormat="1" applyFont="1" applyFill="1" applyBorder="1" applyAlignment="1">
      <alignment/>
      <protection/>
    </xf>
    <xf numFmtId="4" fontId="39" fillId="26" borderId="16" xfId="95" applyNumberFormat="1" applyFont="1" applyFill="1" applyBorder="1" applyAlignment="1">
      <alignment/>
      <protection/>
    </xf>
    <xf numFmtId="4" fontId="38" fillId="0" borderId="16" xfId="0" applyNumberFormat="1" applyFont="1" applyBorder="1" applyAlignment="1">
      <alignment horizontal="left" vertical="top" wrapText="1"/>
    </xf>
    <xf numFmtId="4" fontId="38" fillId="0" borderId="16" xfId="0" applyNumberFormat="1" applyFont="1" applyBorder="1" applyAlignment="1">
      <alignment horizontal="right" vertical="top" wrapText="1"/>
    </xf>
    <xf numFmtId="4" fontId="5" fillId="0" borderId="16" xfId="0" applyNumberFormat="1" applyFont="1" applyBorder="1" applyAlignment="1">
      <alignment vertical="top" wrapText="1"/>
    </xf>
    <xf numFmtId="4" fontId="49" fillId="26" borderId="16" xfId="95" applyNumberFormat="1" applyFont="1" applyFill="1" applyBorder="1" applyAlignment="1">
      <alignment/>
      <protection/>
    </xf>
    <xf numFmtId="49" fontId="51" fillId="0" borderId="16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49" fontId="51" fillId="0" borderId="16" xfId="0" applyNumberFormat="1" applyFont="1" applyFill="1" applyBorder="1" applyAlignment="1">
      <alignment horizontal="right" vertical="top" wrapText="1"/>
    </xf>
    <xf numFmtId="4" fontId="40" fillId="0" borderId="16" xfId="0" applyNumberFormat="1" applyFont="1" applyBorder="1" applyAlignment="1">
      <alignment horizontal="right" vertical="center" wrapText="1"/>
    </xf>
    <xf numFmtId="4" fontId="49" fillId="0" borderId="16" xfId="0" applyNumberFormat="1" applyFont="1" applyBorder="1" applyAlignment="1">
      <alignment wrapText="1"/>
    </xf>
    <xf numFmtId="4" fontId="40" fillId="0" borderId="16" xfId="0" applyNumberFormat="1" applyFont="1" applyBorder="1" applyAlignment="1">
      <alignment horizontal="left" vertical="center" wrapText="1"/>
    </xf>
    <xf numFmtId="49" fontId="46" fillId="0" borderId="16" xfId="0" applyNumberFormat="1" applyFont="1" applyFill="1" applyBorder="1" applyAlignment="1">
      <alignment horizontal="right" vertical="top" wrapText="1"/>
    </xf>
    <xf numFmtId="4" fontId="48" fillId="0" borderId="16" xfId="95" applyNumberFormat="1" applyFont="1" applyFill="1" applyBorder="1" applyAlignment="1">
      <alignment wrapText="1"/>
      <protection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48" fillId="0" borderId="16" xfId="95" applyNumberFormat="1" applyFont="1" applyFill="1" applyBorder="1" applyAlignment="1">
      <alignment/>
      <protection/>
    </xf>
    <xf numFmtId="3" fontId="48" fillId="0" borderId="17" xfId="95" applyNumberFormat="1" applyFont="1" applyFill="1" applyBorder="1" applyAlignment="1">
      <alignment/>
      <protection/>
    </xf>
    <xf numFmtId="3" fontId="48" fillId="0" borderId="0" xfId="95" applyNumberFormat="1" applyFont="1" applyFill="1" applyBorder="1" applyAlignment="1">
      <alignment/>
      <protection/>
    </xf>
    <xf numFmtId="49" fontId="28" fillId="0" borderId="16" xfId="0" applyNumberFormat="1" applyFont="1" applyFill="1" applyBorder="1" applyAlignment="1">
      <alignment horizontal="left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vertical="top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justify" vertical="center" wrapText="1"/>
    </xf>
    <xf numFmtId="4" fontId="48" fillId="0" borderId="16" xfId="0" applyNumberFormat="1" applyFont="1" applyFill="1" applyBorder="1" applyAlignment="1">
      <alignment/>
    </xf>
    <xf numFmtId="0" fontId="35" fillId="0" borderId="18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43" fillId="26" borderId="16" xfId="0" applyNumberFormat="1" applyFont="1" applyFill="1" applyBorder="1" applyAlignment="1" applyProtection="1">
      <alignment horizontal="center" vertical="top" wrapText="1"/>
      <protection/>
    </xf>
    <xf numFmtId="0" fontId="47" fillId="26" borderId="16" xfId="0" applyNumberFormat="1" applyFont="1" applyFill="1" applyBorder="1" applyAlignment="1" applyProtection="1">
      <alignment vertical="top" wrapText="1"/>
      <protection/>
    </xf>
    <xf numFmtId="0" fontId="47" fillId="26" borderId="16" xfId="0" applyNumberFormat="1" applyFont="1" applyFill="1" applyBorder="1" applyAlignment="1" applyProtection="1">
      <alignment horizontal="center" vertical="top" wrapText="1"/>
      <protection/>
    </xf>
    <xf numFmtId="0" fontId="43" fillId="26" borderId="16" xfId="0" applyNumberFormat="1" applyFont="1" applyFill="1" applyBorder="1" applyAlignment="1" applyProtection="1">
      <alignment vertical="top" wrapText="1"/>
      <protection/>
    </xf>
    <xf numFmtId="0" fontId="43" fillId="0" borderId="16" xfId="0" applyFont="1" applyBorder="1" applyAlignment="1">
      <alignment vertical="top" wrapText="1"/>
    </xf>
    <xf numFmtId="49" fontId="43" fillId="26" borderId="16" xfId="0" applyNumberFormat="1" applyFont="1" applyFill="1" applyBorder="1" applyAlignment="1" applyProtection="1">
      <alignment horizontal="center" vertical="top" wrapText="1"/>
      <protection/>
    </xf>
    <xf numFmtId="0" fontId="43" fillId="26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>
      <alignment vertical="center"/>
    </xf>
    <xf numFmtId="0" fontId="42" fillId="26" borderId="16" xfId="0" applyNumberFormat="1" applyFont="1" applyFill="1" applyBorder="1" applyAlignment="1" applyProtection="1">
      <alignment horizontal="center" vertical="center" wrapText="1"/>
      <protection/>
    </xf>
    <xf numFmtId="0" fontId="25" fillId="26" borderId="16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2" fillId="26" borderId="16" xfId="0" applyNumberFormat="1" applyFont="1" applyFill="1" applyBorder="1" applyAlignment="1" applyProtection="1">
      <alignment vertical="center" wrapText="1"/>
      <protection/>
    </xf>
    <xf numFmtId="3" fontId="41" fillId="26" borderId="0" xfId="0" applyNumberFormat="1" applyFont="1" applyFill="1" applyBorder="1" applyAlignment="1">
      <alignment horizontal="left" wrapText="1"/>
    </xf>
    <xf numFmtId="3" fontId="41" fillId="26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7" fillId="26" borderId="0" xfId="0" applyNumberFormat="1" applyFont="1" applyFill="1" applyBorder="1" applyAlignment="1" applyProtection="1">
      <alignment horizontal="left" vertical="center" wrapText="1"/>
      <protection/>
    </xf>
    <xf numFmtId="0" fontId="35" fillId="26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horizontal="left"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center" vertical="top" wrapText="1"/>
    </xf>
    <xf numFmtId="49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showZeros="0" tabSelected="1" view="pageBreakPreview" zoomScale="70" zoomScaleNormal="120" zoomScaleSheetLayoutView="70" zoomScalePageLayoutView="0" workbookViewId="0" topLeftCell="C1">
      <selection activeCell="R5" sqref="R5"/>
    </sheetView>
  </sheetViews>
  <sheetFormatPr defaultColWidth="9.16015625" defaultRowHeight="12.75"/>
  <cols>
    <col min="1" max="1" width="0.1640625" style="4" hidden="1" customWidth="1"/>
    <col min="2" max="2" width="3.83203125" style="4" hidden="1" customWidth="1"/>
    <col min="3" max="3" width="19" style="24" customWidth="1"/>
    <col min="4" max="4" width="18" style="12" customWidth="1"/>
    <col min="5" max="5" width="20.5" style="12" customWidth="1"/>
    <col min="6" max="6" width="43.66015625" style="4" customWidth="1"/>
    <col min="7" max="7" width="25.16015625" style="4" customWidth="1"/>
    <col min="8" max="8" width="23.33203125" style="4" customWidth="1"/>
    <col min="9" max="9" width="24.16015625" style="4" customWidth="1"/>
    <col min="10" max="10" width="16.16015625" style="4" customWidth="1"/>
    <col min="11" max="11" width="21.5" style="4" customWidth="1"/>
    <col min="12" max="12" width="23.66015625" style="4" customWidth="1"/>
    <col min="13" max="13" width="24.16015625" style="4" customWidth="1"/>
    <col min="14" max="14" width="18.33203125" style="4" customWidth="1"/>
    <col min="15" max="15" width="14" style="4" customWidth="1"/>
    <col min="16" max="16" width="17.33203125" style="4" customWidth="1"/>
    <col min="17" max="17" width="23" style="4" customWidth="1"/>
    <col min="18" max="18" width="25.5" style="4" customWidth="1"/>
    <col min="19" max="19" width="0.65625" style="3" customWidth="1"/>
    <col min="20" max="16384" width="9.16015625" style="3" customWidth="1"/>
  </cols>
  <sheetData>
    <row r="1" spans="1:18" s="10" customFormat="1" ht="33" customHeight="1">
      <c r="A1" s="9"/>
      <c r="B1" s="9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108" customHeight="1">
      <c r="A2" s="2"/>
      <c r="B2" s="2"/>
      <c r="D2" s="24"/>
      <c r="E2" s="24"/>
      <c r="F2" s="2"/>
      <c r="G2" s="1"/>
      <c r="H2" s="1"/>
      <c r="I2" s="1"/>
      <c r="J2" s="1"/>
      <c r="K2" s="1"/>
      <c r="L2" s="1"/>
      <c r="M2" s="1"/>
      <c r="N2" s="1"/>
      <c r="O2" s="113" t="s">
        <v>73</v>
      </c>
      <c r="P2" s="114"/>
      <c r="Q2" s="114"/>
      <c r="R2" s="114"/>
      <c r="S2" s="114"/>
    </row>
    <row r="3" spans="1:18" ht="72.75" customHeight="1">
      <c r="A3" s="2"/>
      <c r="B3" s="2"/>
      <c r="C3" s="101" t="s">
        <v>72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30" customHeight="1">
      <c r="A4" s="2"/>
      <c r="B4" s="2"/>
      <c r="C4" s="110" t="s">
        <v>26</v>
      </c>
      <c r="D4" s="11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8.75" customHeight="1">
      <c r="A5" s="2"/>
      <c r="B5" s="2"/>
      <c r="C5" s="33"/>
      <c r="D5" s="34"/>
      <c r="E5" s="34"/>
      <c r="F5" s="43"/>
      <c r="G5" s="44"/>
      <c r="H5" s="34"/>
      <c r="I5" s="34"/>
      <c r="J5" s="34"/>
      <c r="K5" s="34"/>
      <c r="L5" s="34"/>
      <c r="M5" s="34"/>
      <c r="N5" s="34"/>
      <c r="O5" s="34"/>
      <c r="P5" s="34"/>
      <c r="Q5" s="34"/>
      <c r="R5" s="42" t="s">
        <v>74</v>
      </c>
    </row>
    <row r="6" spans="3:18" ht="18.75" hidden="1">
      <c r="C6" s="25"/>
      <c r="D6" s="13"/>
      <c r="E6" s="13"/>
      <c r="F6" s="5"/>
      <c r="G6" s="5"/>
      <c r="H6" s="5"/>
      <c r="I6" s="8"/>
      <c r="J6" s="5"/>
      <c r="K6" s="5"/>
      <c r="L6" s="6"/>
      <c r="M6" s="6"/>
      <c r="N6" s="7"/>
      <c r="O6" s="7"/>
      <c r="P6" s="7"/>
      <c r="Q6" s="7"/>
      <c r="R6" s="11" t="s">
        <v>8</v>
      </c>
    </row>
    <row r="7" spans="3:18" ht="15.75">
      <c r="C7" s="94" t="s">
        <v>22</v>
      </c>
      <c r="D7" s="89" t="s">
        <v>23</v>
      </c>
      <c r="E7" s="89" t="s">
        <v>18</v>
      </c>
      <c r="F7" s="89" t="s">
        <v>24</v>
      </c>
      <c r="G7" s="95" t="s">
        <v>0</v>
      </c>
      <c r="H7" s="95"/>
      <c r="I7" s="95"/>
      <c r="J7" s="95"/>
      <c r="K7" s="95"/>
      <c r="L7" s="95" t="s">
        <v>1</v>
      </c>
      <c r="M7" s="95"/>
      <c r="N7" s="95"/>
      <c r="O7" s="95"/>
      <c r="P7" s="95"/>
      <c r="Q7" s="95"/>
      <c r="R7" s="89" t="s">
        <v>2</v>
      </c>
    </row>
    <row r="8" spans="3:18" ht="15.75">
      <c r="C8" s="94"/>
      <c r="D8" s="89"/>
      <c r="E8" s="89"/>
      <c r="F8" s="89"/>
      <c r="G8" s="89" t="s">
        <v>19</v>
      </c>
      <c r="H8" s="91" t="s">
        <v>3</v>
      </c>
      <c r="I8" s="89" t="s">
        <v>4</v>
      </c>
      <c r="J8" s="89"/>
      <c r="K8" s="91" t="s">
        <v>5</v>
      </c>
      <c r="L8" s="92" t="s">
        <v>19</v>
      </c>
      <c r="M8" s="92" t="s">
        <v>20</v>
      </c>
      <c r="N8" s="90" t="s">
        <v>3</v>
      </c>
      <c r="O8" s="89" t="s">
        <v>4</v>
      </c>
      <c r="P8" s="89"/>
      <c r="Q8" s="90" t="s">
        <v>5</v>
      </c>
      <c r="R8" s="89"/>
    </row>
    <row r="9" spans="3:18" ht="12.75">
      <c r="C9" s="94"/>
      <c r="D9" s="89"/>
      <c r="E9" s="89"/>
      <c r="F9" s="89"/>
      <c r="G9" s="89"/>
      <c r="H9" s="91"/>
      <c r="I9" s="89" t="s">
        <v>6</v>
      </c>
      <c r="J9" s="89" t="s">
        <v>7</v>
      </c>
      <c r="K9" s="91"/>
      <c r="L9" s="92"/>
      <c r="M9" s="93"/>
      <c r="N9" s="90"/>
      <c r="O9" s="92" t="s">
        <v>6</v>
      </c>
      <c r="P9" s="92" t="s">
        <v>7</v>
      </c>
      <c r="Q9" s="90"/>
      <c r="R9" s="89"/>
    </row>
    <row r="10" spans="3:18" ht="203.25" customHeight="1">
      <c r="C10" s="94"/>
      <c r="D10" s="89"/>
      <c r="E10" s="89"/>
      <c r="F10" s="89"/>
      <c r="G10" s="89"/>
      <c r="H10" s="91"/>
      <c r="I10" s="89"/>
      <c r="J10" s="89"/>
      <c r="K10" s="91"/>
      <c r="L10" s="92"/>
      <c r="M10" s="93"/>
      <c r="N10" s="90"/>
      <c r="O10" s="92"/>
      <c r="P10" s="92"/>
      <c r="Q10" s="90"/>
      <c r="R10" s="89"/>
    </row>
    <row r="11" spans="1:19" s="15" customFormat="1" ht="17.25" customHeight="1">
      <c r="A11" s="16"/>
      <c r="B11" s="16"/>
      <c r="C11" s="112" t="s">
        <v>21</v>
      </c>
      <c r="D11" s="97">
        <v>2</v>
      </c>
      <c r="E11" s="97">
        <v>3</v>
      </c>
      <c r="F11" s="97">
        <v>4</v>
      </c>
      <c r="G11" s="35">
        <v>5</v>
      </c>
      <c r="H11" s="37">
        <v>6</v>
      </c>
      <c r="I11" s="37">
        <v>7</v>
      </c>
      <c r="J11" s="37">
        <v>8</v>
      </c>
      <c r="K11" s="37">
        <v>9</v>
      </c>
      <c r="L11" s="35">
        <v>10</v>
      </c>
      <c r="M11" s="37">
        <v>11</v>
      </c>
      <c r="N11" s="37">
        <v>12</v>
      </c>
      <c r="O11" s="37">
        <v>13</v>
      </c>
      <c r="P11" s="37">
        <v>14</v>
      </c>
      <c r="Q11" s="37">
        <v>15</v>
      </c>
      <c r="R11" s="100">
        <v>16</v>
      </c>
      <c r="S11" s="15">
        <v>8</v>
      </c>
    </row>
    <row r="12" spans="1:18" s="15" customFormat="1" ht="16.5" customHeight="1" hidden="1" thickBot="1">
      <c r="A12" s="17"/>
      <c r="B12" s="17"/>
      <c r="C12" s="98"/>
      <c r="D12" s="98"/>
      <c r="E12" s="97"/>
      <c r="F12" s="98"/>
      <c r="G12" s="97"/>
      <c r="H12" s="99"/>
      <c r="I12" s="97"/>
      <c r="J12" s="97"/>
      <c r="K12" s="99"/>
      <c r="L12" s="100"/>
      <c r="M12" s="100"/>
      <c r="N12" s="103"/>
      <c r="O12" s="97"/>
      <c r="P12" s="98"/>
      <c r="Q12" s="103"/>
      <c r="R12" s="98"/>
    </row>
    <row r="13" spans="1:18" s="15" customFormat="1" ht="20.25" customHeight="1" hidden="1" thickBot="1">
      <c r="A13" s="18"/>
      <c r="B13" s="17"/>
      <c r="C13" s="98"/>
      <c r="D13" s="98"/>
      <c r="E13" s="97"/>
      <c r="F13" s="98"/>
      <c r="G13" s="98"/>
      <c r="H13" s="99"/>
      <c r="I13" s="97"/>
      <c r="J13" s="97"/>
      <c r="K13" s="99"/>
      <c r="L13" s="98"/>
      <c r="M13" s="98"/>
      <c r="N13" s="98"/>
      <c r="O13" s="100"/>
      <c r="P13" s="100"/>
      <c r="Q13" s="98"/>
      <c r="R13" s="98"/>
    </row>
    <row r="14" spans="1:18" s="15" customFormat="1" ht="159.75" customHeight="1" hidden="1" thickBot="1">
      <c r="A14" s="19"/>
      <c r="B14" s="19"/>
      <c r="C14" s="98"/>
      <c r="D14" s="98"/>
      <c r="E14" s="97"/>
      <c r="F14" s="98"/>
      <c r="G14" s="98"/>
      <c r="H14" s="99"/>
      <c r="I14" s="97"/>
      <c r="J14" s="97"/>
      <c r="K14" s="99"/>
      <c r="L14" s="98"/>
      <c r="M14" s="98"/>
      <c r="N14" s="98"/>
      <c r="O14" s="98"/>
      <c r="P14" s="98"/>
      <c r="Q14" s="98"/>
      <c r="R14" s="98"/>
    </row>
    <row r="15" spans="1:19" s="22" customFormat="1" ht="28.5" customHeight="1" hidden="1" thickBot="1">
      <c r="A15" s="20"/>
      <c r="B15" s="20"/>
      <c r="C15" s="21"/>
      <c r="D15" s="21"/>
      <c r="E15" s="38"/>
      <c r="F15" s="52"/>
      <c r="G15" s="39">
        <f aca="true" t="shared" si="0" ref="G15:P15">G16</f>
        <v>0</v>
      </c>
      <c r="H15" s="39">
        <f t="shared" si="0"/>
        <v>0</v>
      </c>
      <c r="I15" s="39">
        <f t="shared" si="0"/>
        <v>0</v>
      </c>
      <c r="J15" s="39">
        <f t="shared" si="0"/>
        <v>0</v>
      </c>
      <c r="K15" s="39">
        <f t="shared" si="0"/>
        <v>0</v>
      </c>
      <c r="L15" s="39">
        <f>L16+L17</f>
        <v>0</v>
      </c>
      <c r="M15" s="39"/>
      <c r="N15" s="39">
        <f t="shared" si="0"/>
        <v>0</v>
      </c>
      <c r="O15" s="39">
        <f t="shared" si="0"/>
        <v>0</v>
      </c>
      <c r="P15" s="39">
        <f t="shared" si="0"/>
        <v>0</v>
      </c>
      <c r="Q15" s="39">
        <f>Q16+Q17</f>
        <v>0</v>
      </c>
      <c r="R15" s="39">
        <f>R16+R17</f>
        <v>0</v>
      </c>
      <c r="S15" s="27"/>
    </row>
    <row r="16" spans="1:19" s="15" customFormat="1" ht="116.25" customHeight="1" hidden="1" thickBot="1">
      <c r="A16" s="14"/>
      <c r="B16" s="14"/>
      <c r="C16" s="53"/>
      <c r="D16" s="54"/>
      <c r="E16" s="55"/>
      <c r="F16" s="5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27"/>
    </row>
    <row r="17" spans="1:19" s="15" customFormat="1" ht="116.25" customHeight="1" hidden="1" thickBot="1">
      <c r="A17" s="14"/>
      <c r="B17" s="14"/>
      <c r="C17" s="53"/>
      <c r="D17" s="54"/>
      <c r="E17" s="55"/>
      <c r="F17" s="56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27"/>
    </row>
    <row r="18" spans="1:19" s="76" customFormat="1" ht="180" customHeight="1">
      <c r="A18" s="12"/>
      <c r="B18" s="12"/>
      <c r="C18" s="67" t="s">
        <v>15</v>
      </c>
      <c r="D18" s="69"/>
      <c r="E18" s="73"/>
      <c r="F18" s="68" t="s">
        <v>29</v>
      </c>
      <c r="G18" s="74">
        <f>G19+G20+G21+G22</f>
        <v>500000</v>
      </c>
      <c r="H18" s="74">
        <f aca="true" t="shared" si="1" ref="H18:Q18">H19+H20+H21+H22</f>
        <v>500000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1196590.5299999998</v>
      </c>
      <c r="M18" s="74">
        <f t="shared" si="1"/>
        <v>500000</v>
      </c>
      <c r="N18" s="74">
        <f t="shared" si="1"/>
        <v>0</v>
      </c>
      <c r="O18" s="74">
        <f t="shared" si="1"/>
        <v>0</v>
      </c>
      <c r="P18" s="74">
        <f t="shared" si="1"/>
        <v>0</v>
      </c>
      <c r="Q18" s="74">
        <f t="shared" si="1"/>
        <v>1196590.5299999998</v>
      </c>
      <c r="R18" s="74">
        <f aca="true" t="shared" si="2" ref="R18:R36">G18+L18</f>
        <v>1696590.5299999998</v>
      </c>
      <c r="S18" s="75"/>
    </row>
    <row r="19" spans="1:19" s="47" customFormat="1" ht="161.25" customHeight="1">
      <c r="A19" s="45"/>
      <c r="B19" s="45"/>
      <c r="C19" s="49" t="s">
        <v>30</v>
      </c>
      <c r="D19" s="41" t="s">
        <v>31</v>
      </c>
      <c r="E19" s="41" t="s">
        <v>32</v>
      </c>
      <c r="F19" s="36" t="s">
        <v>33</v>
      </c>
      <c r="G19" s="60"/>
      <c r="H19" s="60"/>
      <c r="I19" s="60"/>
      <c r="J19" s="60"/>
      <c r="K19" s="60"/>
      <c r="L19" s="61">
        <v>500000</v>
      </c>
      <c r="M19" s="61">
        <v>500000</v>
      </c>
      <c r="N19" s="61"/>
      <c r="O19" s="61"/>
      <c r="P19" s="61"/>
      <c r="Q19" s="61">
        <v>500000</v>
      </c>
      <c r="R19" s="61">
        <f t="shared" si="2"/>
        <v>500000</v>
      </c>
      <c r="S19" s="46"/>
    </row>
    <row r="20" spans="1:19" s="47" customFormat="1" ht="115.5" customHeight="1">
      <c r="A20" s="45"/>
      <c r="B20" s="45"/>
      <c r="C20" s="49" t="s">
        <v>9</v>
      </c>
      <c r="D20" s="41" t="s">
        <v>10</v>
      </c>
      <c r="E20" s="41" t="s">
        <v>17</v>
      </c>
      <c r="F20" s="36" t="s">
        <v>11</v>
      </c>
      <c r="G20" s="61">
        <v>500000</v>
      </c>
      <c r="H20" s="61">
        <v>500000</v>
      </c>
      <c r="I20" s="61"/>
      <c r="J20" s="61"/>
      <c r="K20" s="61"/>
      <c r="L20" s="61"/>
      <c r="M20" s="61"/>
      <c r="N20" s="61"/>
      <c r="O20" s="61"/>
      <c r="P20" s="61"/>
      <c r="Q20" s="61"/>
      <c r="R20" s="61">
        <f t="shared" si="2"/>
        <v>500000</v>
      </c>
      <c r="S20" s="46"/>
    </row>
    <row r="21" spans="1:19" s="47" customFormat="1" ht="79.5" customHeight="1">
      <c r="A21" s="45"/>
      <c r="B21" s="45"/>
      <c r="C21" s="49" t="s">
        <v>34</v>
      </c>
      <c r="D21" s="41" t="s">
        <v>35</v>
      </c>
      <c r="E21" s="41" t="s">
        <v>36</v>
      </c>
      <c r="F21" s="57" t="s">
        <v>66</v>
      </c>
      <c r="G21" s="60"/>
      <c r="H21" s="60"/>
      <c r="I21" s="60"/>
      <c r="J21" s="60"/>
      <c r="K21" s="60"/>
      <c r="L21" s="61">
        <v>628967.82</v>
      </c>
      <c r="M21" s="61"/>
      <c r="N21" s="61"/>
      <c r="O21" s="61"/>
      <c r="P21" s="61"/>
      <c r="Q21" s="61">
        <v>628967.82</v>
      </c>
      <c r="R21" s="61">
        <f t="shared" si="2"/>
        <v>628967.82</v>
      </c>
      <c r="S21" s="46"/>
    </row>
    <row r="22" spans="1:19" s="15" customFormat="1" ht="240.75" customHeight="1">
      <c r="A22" s="14"/>
      <c r="B22" s="14"/>
      <c r="C22" s="49" t="s">
        <v>41</v>
      </c>
      <c r="D22" s="58" t="s">
        <v>38</v>
      </c>
      <c r="E22" s="58" t="s">
        <v>39</v>
      </c>
      <c r="F22" s="36" t="s">
        <v>40</v>
      </c>
      <c r="G22" s="62"/>
      <c r="H22" s="62"/>
      <c r="I22" s="62"/>
      <c r="J22" s="62"/>
      <c r="K22" s="62"/>
      <c r="L22" s="62">
        <v>67622.71</v>
      </c>
      <c r="M22" s="62"/>
      <c r="N22" s="62"/>
      <c r="O22" s="62"/>
      <c r="P22" s="62"/>
      <c r="Q22" s="62">
        <v>67622.71</v>
      </c>
      <c r="R22" s="61">
        <f t="shared" si="2"/>
        <v>67622.71</v>
      </c>
      <c r="S22" s="27"/>
    </row>
    <row r="23" spans="1:19" s="76" customFormat="1" ht="40.5" customHeight="1" thickBot="1">
      <c r="A23" s="12"/>
      <c r="B23" s="12"/>
      <c r="C23" s="80" t="s">
        <v>12</v>
      </c>
      <c r="D23" s="81"/>
      <c r="E23" s="81"/>
      <c r="F23" s="82" t="s">
        <v>16</v>
      </c>
      <c r="G23" s="77">
        <f>G24+G25+G26+G27</f>
        <v>1616.18</v>
      </c>
      <c r="H23" s="77">
        <f aca="true" t="shared" si="3" ref="H23:Q23">H24+H25+H26+H27</f>
        <v>1616.18</v>
      </c>
      <c r="I23" s="77">
        <f t="shared" si="3"/>
        <v>1325</v>
      </c>
      <c r="J23" s="77">
        <f t="shared" si="3"/>
        <v>0</v>
      </c>
      <c r="K23" s="77">
        <f t="shared" si="3"/>
        <v>0</v>
      </c>
      <c r="L23" s="77">
        <f t="shared" si="3"/>
        <v>3674298.85</v>
      </c>
      <c r="M23" s="77">
        <f t="shared" si="3"/>
        <v>3674298.85</v>
      </c>
      <c r="N23" s="77">
        <f t="shared" si="3"/>
        <v>0</v>
      </c>
      <c r="O23" s="77">
        <f t="shared" si="3"/>
        <v>0</v>
      </c>
      <c r="P23" s="77">
        <f t="shared" si="3"/>
        <v>0</v>
      </c>
      <c r="Q23" s="77">
        <f t="shared" si="3"/>
        <v>3674298.85</v>
      </c>
      <c r="R23" s="77">
        <f t="shared" si="2"/>
        <v>3675915.0300000003</v>
      </c>
      <c r="S23" s="87"/>
    </row>
    <row r="24" spans="1:19" s="15" customFormat="1" ht="33.75" customHeight="1">
      <c r="A24" s="14"/>
      <c r="B24" s="14"/>
      <c r="C24" s="49" t="s">
        <v>53</v>
      </c>
      <c r="D24" s="41" t="s">
        <v>54</v>
      </c>
      <c r="E24" s="41" t="s">
        <v>55</v>
      </c>
      <c r="F24" s="36" t="s">
        <v>56</v>
      </c>
      <c r="G24" s="62"/>
      <c r="H24" s="62"/>
      <c r="I24" s="62"/>
      <c r="J24" s="62"/>
      <c r="K24" s="62"/>
      <c r="L24" s="62">
        <v>1109278.8</v>
      </c>
      <c r="M24" s="62">
        <v>1109278.8</v>
      </c>
      <c r="N24" s="62"/>
      <c r="O24" s="62"/>
      <c r="P24" s="62"/>
      <c r="Q24" s="62">
        <v>1109278.8</v>
      </c>
      <c r="R24" s="61">
        <f t="shared" si="2"/>
        <v>1109278.8</v>
      </c>
      <c r="S24" s="27"/>
    </row>
    <row r="25" spans="1:19" s="15" customFormat="1" ht="66" customHeight="1">
      <c r="A25" s="14"/>
      <c r="B25" s="14"/>
      <c r="C25" s="49" t="s">
        <v>61</v>
      </c>
      <c r="D25" s="41" t="s">
        <v>62</v>
      </c>
      <c r="E25" s="41" t="s">
        <v>57</v>
      </c>
      <c r="F25" s="36" t="s">
        <v>63</v>
      </c>
      <c r="G25" s="62"/>
      <c r="H25" s="62"/>
      <c r="I25" s="62"/>
      <c r="J25" s="62"/>
      <c r="K25" s="62"/>
      <c r="L25" s="62">
        <v>899990</v>
      </c>
      <c r="M25" s="62">
        <v>899990</v>
      </c>
      <c r="N25" s="62"/>
      <c r="O25" s="62"/>
      <c r="P25" s="62"/>
      <c r="Q25" s="62">
        <v>899990</v>
      </c>
      <c r="R25" s="61">
        <f t="shared" si="2"/>
        <v>899990</v>
      </c>
      <c r="S25" s="27"/>
    </row>
    <row r="26" spans="1:19" s="15" customFormat="1" ht="103.5" customHeight="1">
      <c r="A26" s="14"/>
      <c r="B26" s="14"/>
      <c r="C26" s="49" t="s">
        <v>58</v>
      </c>
      <c r="D26" s="41" t="s">
        <v>60</v>
      </c>
      <c r="E26" s="41" t="s">
        <v>39</v>
      </c>
      <c r="F26" s="36" t="s">
        <v>59</v>
      </c>
      <c r="G26" s="62"/>
      <c r="H26" s="62"/>
      <c r="I26" s="62"/>
      <c r="J26" s="62"/>
      <c r="K26" s="62"/>
      <c r="L26" s="66">
        <v>1665030.05</v>
      </c>
      <c r="M26" s="66">
        <v>1665030.05</v>
      </c>
      <c r="N26" s="66"/>
      <c r="O26" s="66"/>
      <c r="P26" s="66"/>
      <c r="Q26" s="66">
        <v>1665030.05</v>
      </c>
      <c r="R26" s="61">
        <f t="shared" si="2"/>
        <v>1665030.05</v>
      </c>
      <c r="S26" s="27"/>
    </row>
    <row r="27" spans="1:19" s="15" customFormat="1" ht="106.5" customHeight="1">
      <c r="A27" s="14"/>
      <c r="B27" s="14"/>
      <c r="C27" s="49" t="s">
        <v>64</v>
      </c>
      <c r="D27" s="41" t="s">
        <v>65</v>
      </c>
      <c r="E27" s="41" t="s">
        <v>57</v>
      </c>
      <c r="F27" s="36" t="s">
        <v>63</v>
      </c>
      <c r="G27" s="66">
        <v>1616.18</v>
      </c>
      <c r="H27" s="66">
        <v>1616.18</v>
      </c>
      <c r="I27" s="66">
        <v>1325</v>
      </c>
      <c r="J27" s="66"/>
      <c r="K27" s="66"/>
      <c r="L27" s="66"/>
      <c r="M27" s="66"/>
      <c r="N27" s="66"/>
      <c r="O27" s="66"/>
      <c r="P27" s="66"/>
      <c r="Q27" s="66"/>
      <c r="R27" s="61">
        <f t="shared" si="2"/>
        <v>1616.18</v>
      </c>
      <c r="S27" s="27"/>
    </row>
    <row r="28" spans="1:19" s="76" customFormat="1" ht="43.5" customHeight="1">
      <c r="A28" s="12"/>
      <c r="B28" s="12"/>
      <c r="C28" s="67" t="s">
        <v>13</v>
      </c>
      <c r="D28" s="69"/>
      <c r="E28" s="69"/>
      <c r="F28" s="68" t="s">
        <v>14</v>
      </c>
      <c r="G28" s="77">
        <f>G29+G30+G31+G32</f>
        <v>0</v>
      </c>
      <c r="H28" s="77">
        <f aca="true" t="shared" si="4" ref="H28:Q28">H29+H30+H31+H32</f>
        <v>0</v>
      </c>
      <c r="I28" s="77">
        <f t="shared" si="4"/>
        <v>0</v>
      </c>
      <c r="J28" s="77">
        <f t="shared" si="4"/>
        <v>0</v>
      </c>
      <c r="K28" s="77">
        <f t="shared" si="4"/>
        <v>0</v>
      </c>
      <c r="L28" s="77">
        <f t="shared" si="4"/>
        <v>14112543.76</v>
      </c>
      <c r="M28" s="77">
        <f t="shared" si="4"/>
        <v>14010987.56</v>
      </c>
      <c r="N28" s="77">
        <f t="shared" si="4"/>
        <v>101556.2</v>
      </c>
      <c r="O28" s="77">
        <f t="shared" si="4"/>
        <v>0</v>
      </c>
      <c r="P28" s="77">
        <f t="shared" si="4"/>
        <v>60000</v>
      </c>
      <c r="Q28" s="77">
        <f t="shared" si="4"/>
        <v>14010987.56</v>
      </c>
      <c r="R28" s="77">
        <f t="shared" si="2"/>
        <v>14112543.76</v>
      </c>
      <c r="S28" s="78" t="e">
        <f>S35+#REF!+#REF!</f>
        <v>#REF!</v>
      </c>
    </row>
    <row r="29" spans="1:19" s="47" customFormat="1" ht="240" customHeight="1">
      <c r="A29" s="45"/>
      <c r="B29" s="45"/>
      <c r="C29" s="49" t="s">
        <v>37</v>
      </c>
      <c r="D29" s="41" t="s">
        <v>38</v>
      </c>
      <c r="E29" s="41" t="s">
        <v>39</v>
      </c>
      <c r="F29" s="36" t="s">
        <v>40</v>
      </c>
      <c r="G29" s="63"/>
      <c r="H29" s="64"/>
      <c r="I29" s="64"/>
      <c r="J29" s="65"/>
      <c r="K29" s="63"/>
      <c r="L29" s="61">
        <v>80000</v>
      </c>
      <c r="M29" s="70"/>
      <c r="N29" s="71">
        <v>80000</v>
      </c>
      <c r="O29" s="72"/>
      <c r="P29" s="61">
        <v>60000</v>
      </c>
      <c r="Q29" s="70"/>
      <c r="R29" s="71">
        <f t="shared" si="2"/>
        <v>80000</v>
      </c>
      <c r="S29" s="59"/>
    </row>
    <row r="30" spans="1:19" s="47" customFormat="1" ht="99" customHeight="1">
      <c r="A30" s="45"/>
      <c r="B30" s="45"/>
      <c r="C30" s="49" t="s">
        <v>49</v>
      </c>
      <c r="D30" s="41" t="s">
        <v>50</v>
      </c>
      <c r="E30" s="41" t="s">
        <v>51</v>
      </c>
      <c r="F30" s="36" t="s">
        <v>52</v>
      </c>
      <c r="G30" s="60"/>
      <c r="H30" s="60"/>
      <c r="I30" s="60"/>
      <c r="J30" s="60"/>
      <c r="K30" s="60"/>
      <c r="L30" s="61">
        <v>11510987.56</v>
      </c>
      <c r="M30" s="61">
        <v>11510987.56</v>
      </c>
      <c r="N30" s="60"/>
      <c r="O30" s="60"/>
      <c r="P30" s="60"/>
      <c r="Q30" s="61">
        <v>11510987.56</v>
      </c>
      <c r="R30" s="61">
        <f t="shared" si="2"/>
        <v>11510987.56</v>
      </c>
      <c r="S30" s="59"/>
    </row>
    <row r="31" spans="1:19" s="47" customFormat="1" ht="99" customHeight="1">
      <c r="A31" s="45"/>
      <c r="B31" s="45"/>
      <c r="C31" s="49" t="s">
        <v>67</v>
      </c>
      <c r="D31" s="41" t="s">
        <v>60</v>
      </c>
      <c r="E31" s="41" t="s">
        <v>39</v>
      </c>
      <c r="F31" s="36" t="s">
        <v>59</v>
      </c>
      <c r="G31" s="60"/>
      <c r="H31" s="60"/>
      <c r="I31" s="60"/>
      <c r="J31" s="60"/>
      <c r="K31" s="60"/>
      <c r="L31" s="61">
        <v>2500000</v>
      </c>
      <c r="M31" s="61">
        <v>2500000</v>
      </c>
      <c r="N31" s="60"/>
      <c r="O31" s="60"/>
      <c r="P31" s="60"/>
      <c r="Q31" s="61">
        <v>2500000</v>
      </c>
      <c r="R31" s="61">
        <f t="shared" si="2"/>
        <v>2500000</v>
      </c>
      <c r="S31" s="59"/>
    </row>
    <row r="32" spans="1:19" s="47" customFormat="1" ht="48.75" customHeight="1">
      <c r="A32" s="45"/>
      <c r="B32" s="45"/>
      <c r="C32" s="49" t="s">
        <v>45</v>
      </c>
      <c r="D32" s="41" t="s">
        <v>46</v>
      </c>
      <c r="E32" s="41" t="s">
        <v>47</v>
      </c>
      <c r="F32" s="36" t="s">
        <v>48</v>
      </c>
      <c r="G32" s="60"/>
      <c r="H32" s="60"/>
      <c r="I32" s="60"/>
      <c r="J32" s="60"/>
      <c r="K32" s="60"/>
      <c r="L32" s="61">
        <v>21556.2</v>
      </c>
      <c r="M32" s="61"/>
      <c r="N32" s="61">
        <v>21556.2</v>
      </c>
      <c r="O32" s="61"/>
      <c r="P32" s="61"/>
      <c r="Q32" s="61"/>
      <c r="R32" s="61">
        <f t="shared" si="2"/>
        <v>21556.2</v>
      </c>
      <c r="S32" s="59"/>
    </row>
    <row r="33" spans="1:19" s="76" customFormat="1" ht="43.5" customHeight="1">
      <c r="A33" s="12"/>
      <c r="B33" s="12"/>
      <c r="C33" s="67" t="s">
        <v>42</v>
      </c>
      <c r="D33" s="69"/>
      <c r="E33" s="69"/>
      <c r="F33" s="68" t="s">
        <v>43</v>
      </c>
      <c r="G33" s="77">
        <f>G34+G35</f>
        <v>2621506.09</v>
      </c>
      <c r="H33" s="77">
        <f aca="true" t="shared" si="5" ref="H33:Q33">H34+H35</f>
        <v>0</v>
      </c>
      <c r="I33" s="77">
        <f t="shared" si="5"/>
        <v>0</v>
      </c>
      <c r="J33" s="77">
        <f t="shared" si="5"/>
        <v>0</v>
      </c>
      <c r="K33" s="77">
        <f t="shared" si="5"/>
        <v>2621506.09</v>
      </c>
      <c r="L33" s="77">
        <f t="shared" si="5"/>
        <v>42000</v>
      </c>
      <c r="M33" s="77">
        <f t="shared" si="5"/>
        <v>0</v>
      </c>
      <c r="N33" s="77">
        <f t="shared" si="5"/>
        <v>20000</v>
      </c>
      <c r="O33" s="77">
        <f t="shared" si="5"/>
        <v>0</v>
      </c>
      <c r="P33" s="77">
        <f t="shared" si="5"/>
        <v>0</v>
      </c>
      <c r="Q33" s="77">
        <f t="shared" si="5"/>
        <v>22000</v>
      </c>
      <c r="R33" s="77">
        <f t="shared" si="2"/>
        <v>2663506.09</v>
      </c>
      <c r="S33" s="79"/>
    </row>
    <row r="34" spans="1:19" s="47" customFormat="1" ht="143.25" customHeight="1">
      <c r="A34" s="45"/>
      <c r="B34" s="45"/>
      <c r="C34" s="67" t="s">
        <v>68</v>
      </c>
      <c r="D34" s="69" t="s">
        <v>69</v>
      </c>
      <c r="E34" s="69" t="s">
        <v>71</v>
      </c>
      <c r="F34" s="68" t="s">
        <v>70</v>
      </c>
      <c r="G34" s="61">
        <v>2621506.09</v>
      </c>
      <c r="H34" s="60"/>
      <c r="I34" s="60"/>
      <c r="J34" s="60"/>
      <c r="K34" s="61">
        <v>2621506.09</v>
      </c>
      <c r="L34" s="60"/>
      <c r="M34" s="60"/>
      <c r="N34" s="60"/>
      <c r="O34" s="60"/>
      <c r="P34" s="60"/>
      <c r="Q34" s="60"/>
      <c r="R34" s="61">
        <f t="shared" si="2"/>
        <v>2621506.09</v>
      </c>
      <c r="S34" s="59"/>
    </row>
    <row r="35" spans="1:19" s="15" customFormat="1" ht="237.75" customHeight="1">
      <c r="A35" s="14"/>
      <c r="B35" s="14"/>
      <c r="C35" s="49" t="s">
        <v>44</v>
      </c>
      <c r="D35" s="41" t="s">
        <v>38</v>
      </c>
      <c r="E35" s="41" t="s">
        <v>39</v>
      </c>
      <c r="F35" s="36" t="s">
        <v>40</v>
      </c>
      <c r="G35" s="62"/>
      <c r="H35" s="62"/>
      <c r="I35" s="62"/>
      <c r="J35" s="62"/>
      <c r="K35" s="62"/>
      <c r="L35" s="62">
        <v>42000</v>
      </c>
      <c r="M35" s="62"/>
      <c r="N35" s="62">
        <v>20000</v>
      </c>
      <c r="O35" s="62"/>
      <c r="P35" s="62"/>
      <c r="Q35" s="62">
        <v>22000</v>
      </c>
      <c r="R35" s="61">
        <f t="shared" si="2"/>
        <v>42000</v>
      </c>
      <c r="S35" s="27"/>
    </row>
    <row r="36" spans="1:19" s="76" customFormat="1" ht="45.75" customHeight="1">
      <c r="A36" s="12"/>
      <c r="B36" s="12"/>
      <c r="C36" s="83"/>
      <c r="D36" s="84"/>
      <c r="E36" s="84"/>
      <c r="F36" s="85" t="s">
        <v>25</v>
      </c>
      <c r="G36" s="86">
        <f>G18+G23+G28+G33</f>
        <v>3123122.27</v>
      </c>
      <c r="H36" s="86">
        <f aca="true" t="shared" si="6" ref="H36:Q36">H18+H23+H28+H33</f>
        <v>501616.18</v>
      </c>
      <c r="I36" s="86">
        <f t="shared" si="6"/>
        <v>1325</v>
      </c>
      <c r="J36" s="86">
        <f t="shared" si="6"/>
        <v>0</v>
      </c>
      <c r="K36" s="86">
        <f t="shared" si="6"/>
        <v>2621506.09</v>
      </c>
      <c r="L36" s="86">
        <f t="shared" si="6"/>
        <v>19025433.14</v>
      </c>
      <c r="M36" s="86">
        <f t="shared" si="6"/>
        <v>18185286.41</v>
      </c>
      <c r="N36" s="86">
        <f t="shared" si="6"/>
        <v>121556.2</v>
      </c>
      <c r="O36" s="86">
        <f t="shared" si="6"/>
        <v>0</v>
      </c>
      <c r="P36" s="86">
        <f t="shared" si="6"/>
        <v>60000</v>
      </c>
      <c r="Q36" s="86">
        <f t="shared" si="6"/>
        <v>18903876.94</v>
      </c>
      <c r="R36" s="86">
        <f t="shared" si="2"/>
        <v>22148555.41</v>
      </c>
      <c r="S36" s="75"/>
    </row>
    <row r="37" spans="1:19" s="15" customFormat="1" ht="33.75" customHeight="1">
      <c r="A37" s="14"/>
      <c r="B37" s="14"/>
      <c r="C37" s="29"/>
      <c r="D37" s="30"/>
      <c r="E37" s="30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7"/>
    </row>
    <row r="38" spans="1:19" s="15" customFormat="1" ht="50.25" customHeight="1">
      <c r="A38" s="14"/>
      <c r="B38" s="14"/>
      <c r="C38" s="29"/>
      <c r="D38" s="30"/>
      <c r="E38" s="30"/>
      <c r="F38" s="104" t="s">
        <v>27</v>
      </c>
      <c r="G38" s="104"/>
      <c r="H38" s="51"/>
      <c r="I38" s="51"/>
      <c r="J38" s="51"/>
      <c r="K38" s="51" t="s">
        <v>28</v>
      </c>
      <c r="L38" s="51"/>
      <c r="M38" s="105"/>
      <c r="N38" s="106"/>
      <c r="O38" s="106"/>
      <c r="P38" s="106"/>
      <c r="Q38" s="51"/>
      <c r="R38" s="32"/>
      <c r="S38" s="27"/>
    </row>
    <row r="39" spans="1:18" s="15" customFormat="1" ht="23.25">
      <c r="A39" s="14"/>
      <c r="B39" s="14"/>
      <c r="C39" s="26"/>
      <c r="D39" s="23"/>
      <c r="E39" s="23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4"/>
    </row>
    <row r="40" spans="1:19" s="15" customFormat="1" ht="23.25" customHeight="1">
      <c r="A40" s="14"/>
      <c r="B40" s="14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28"/>
    </row>
    <row r="41" spans="1:19" s="15" customFormat="1" ht="23.25" customHeight="1">
      <c r="A41" s="14"/>
      <c r="B41" s="14"/>
      <c r="C41" s="50"/>
      <c r="D41" s="50"/>
      <c r="E41" s="50"/>
      <c r="F41" s="107"/>
      <c r="G41" s="108"/>
      <c r="H41" s="50"/>
      <c r="I41" s="50"/>
      <c r="J41" s="50"/>
      <c r="K41" s="50"/>
      <c r="L41" s="50"/>
      <c r="M41" s="105"/>
      <c r="N41" s="109"/>
      <c r="O41" s="109"/>
      <c r="P41" s="109"/>
      <c r="Q41" s="50"/>
      <c r="R41" s="50"/>
      <c r="S41" s="50"/>
    </row>
    <row r="42" spans="1:19" s="15" customFormat="1" ht="29.25" customHeight="1">
      <c r="A42" s="14"/>
      <c r="B42" s="14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8" s="15" customFormat="1" ht="27.75" customHeight="1">
      <c r="A43" s="14"/>
      <c r="B43" s="14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</sheetData>
  <sheetProtection/>
  <mergeCells count="47">
    <mergeCell ref="F38:G38"/>
    <mergeCell ref="M38:P38"/>
    <mergeCell ref="F41:G41"/>
    <mergeCell ref="M41:P41"/>
    <mergeCell ref="C4:D4"/>
    <mergeCell ref="I13:I14"/>
    <mergeCell ref="J13:J14"/>
    <mergeCell ref="D11:D14"/>
    <mergeCell ref="L12:L14"/>
    <mergeCell ref="C11:C14"/>
    <mergeCell ref="I12:J12"/>
    <mergeCell ref="Q12:Q14"/>
    <mergeCell ref="H12:H14"/>
    <mergeCell ref="N12:N14"/>
    <mergeCell ref="P13:P14"/>
    <mergeCell ref="E11:E14"/>
    <mergeCell ref="M12:M14"/>
    <mergeCell ref="O9:O10"/>
    <mergeCell ref="P9:P10"/>
    <mergeCell ref="C1:R1"/>
    <mergeCell ref="O12:P12"/>
    <mergeCell ref="K12:K14"/>
    <mergeCell ref="O13:O14"/>
    <mergeCell ref="F11:F14"/>
    <mergeCell ref="G12:G14"/>
    <mergeCell ref="C3:R3"/>
    <mergeCell ref="R11:R14"/>
    <mergeCell ref="L8:L10"/>
    <mergeCell ref="M8:M10"/>
    <mergeCell ref="C7:C10"/>
    <mergeCell ref="D7:D10"/>
    <mergeCell ref="E7:E10"/>
    <mergeCell ref="F7:F10"/>
    <mergeCell ref="G7:K7"/>
    <mergeCell ref="L7:Q7"/>
    <mergeCell ref="I9:I10"/>
    <mergeCell ref="J9:J10"/>
    <mergeCell ref="C43:R43"/>
    <mergeCell ref="O2:S2"/>
    <mergeCell ref="R7:R10"/>
    <mergeCell ref="N8:N10"/>
    <mergeCell ref="O8:P8"/>
    <mergeCell ref="Q8:Q10"/>
    <mergeCell ref="G8:G10"/>
    <mergeCell ref="H8:H10"/>
    <mergeCell ref="I8:J8"/>
    <mergeCell ref="K8:K10"/>
  </mergeCells>
  <printOptions horizontalCentered="1"/>
  <pageMargins left="0.1968503937007874" right="0.1968503937007874" top="0" bottom="0" header="0.5118110236220472" footer="0.31496062992125984"/>
  <pageSetup fitToHeight="0" fitToWidth="1" horizontalDpi="600" verticalDpi="600" orientation="landscape" paperSize="9" scale="43" r:id="rId1"/>
  <headerFooter alignWithMargins="0">
    <oddFooter>&amp;R&amp;P</oddFooter>
  </headerFooter>
  <rowBreaks count="1" manualBreakCount="1">
    <brk id="22" min="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2022-01-26T10:56:00Z</cp:lastPrinted>
  <dcterms:created xsi:type="dcterms:W3CDTF">2014-01-17T10:52:16Z</dcterms:created>
  <dcterms:modified xsi:type="dcterms:W3CDTF">2022-01-26T10:56:09Z</dcterms:modified>
  <cp:category/>
  <cp:version/>
  <cp:contentType/>
  <cp:contentStatus/>
</cp:coreProperties>
</file>